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enne_projektmappe"/>
  <mc:AlternateContent xmlns:mc="http://schemas.openxmlformats.org/markup-compatibility/2006">
    <mc:Choice Requires="x15">
      <x15ac:absPath xmlns:x15ac="http://schemas.microsoft.com/office/spreadsheetml/2010/11/ac" url="X:\Regionshuset\MMU\Interreg Sekretariat\6A\5. PKP\5. Formularer\Ansøgningsdokumenter\Ny budgetmodel\"/>
    </mc:Choice>
  </mc:AlternateContent>
  <xr:revisionPtr revIDLastSave="0" documentId="13_ncr:1_{80547FBE-EF0E-489E-BE90-3B58E93763AA}" xr6:coauthVersionLast="47" xr6:coauthVersionMax="47" xr10:uidLastSave="{00000000-0000-0000-0000-000000000000}"/>
  <workbookProtection workbookAlgorithmName="SHA-512" workbookHashValue="F71PqHnUM0tuA0aVX/ZoOz9fU/tjqykgpQ8rGXcb1Gt5ASAXtnnH0paXHNzn7Khsrxv/Rotjn1g74l48XBYhbA==" workbookSaltValue="TfnEgltoaNchXuEPmVsLnw==" workbookSpinCount="100000" lockStructure="1"/>
  <bookViews>
    <workbookView xWindow="-51765" yWindow="15" windowWidth="28935" windowHeight="20985" tabRatio="853" firstSheet="1" activeTab="1" xr2:uid="{00000000-000D-0000-FFFF-FFFF00000000}"/>
  </bookViews>
  <sheets>
    <sheet name="Quellen" sheetId="21" state="hidden" r:id="rId1"/>
    <sheet name="Angaben-Oplysninger" sheetId="35" r:id="rId2"/>
    <sheet name="Übersicht-Overblik" sheetId="65" r:id="rId3"/>
    <sheet name="Leadpartner" sheetId="20" r:id="rId4"/>
    <sheet name="Projektpartner 1" sheetId="51" r:id="rId5"/>
    <sheet name="Projektpartner 2" sheetId="52" r:id="rId6"/>
    <sheet name="Projektpartner 3" sheetId="53" r:id="rId7"/>
    <sheet name="Projektpartner 4" sheetId="54" r:id="rId8"/>
    <sheet name="Projektpartner 5" sheetId="55" r:id="rId9"/>
    <sheet name="Projektpartner 6" sheetId="66" r:id="rId10"/>
    <sheet name="Projektpartner 7" sheetId="67" r:id="rId11"/>
    <sheet name="Projektpartner 8" sheetId="68" r:id="rId12"/>
  </sheets>
  <definedNames>
    <definedName name="_xlnm._FilterDatabase" localSheetId="3" hidden="1">Quellen!#REF!</definedName>
    <definedName name="_xlnm._FilterDatabase" localSheetId="4" hidden="1">Quellen!#REF!</definedName>
    <definedName name="_xlnm._FilterDatabase" localSheetId="5" hidden="1">Quellen!#REF!</definedName>
    <definedName name="_xlnm._FilterDatabase" localSheetId="6" hidden="1">Quellen!#REF!</definedName>
    <definedName name="_xlnm._FilterDatabase" localSheetId="7" hidden="1">Quellen!#REF!</definedName>
    <definedName name="_xlnm._FilterDatabase" localSheetId="8" hidden="1">Quellen!#REF!</definedName>
    <definedName name="_xlnm._FilterDatabase" localSheetId="9" hidden="1">Quellen!#REF!</definedName>
    <definedName name="_xlnm._FilterDatabase" localSheetId="10" hidden="1">Quellen!#REF!</definedName>
    <definedName name="_xlnm._FilterDatabase" localSheetId="11" hidden="1">Quellen!#REF!</definedName>
    <definedName name="_xlnm.Print_Area" localSheetId="1">'Angaben-Oplysninger'!$A$2:$F$33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0" i="20" l="1"/>
  <c r="L25" i="65"/>
  <c r="H67" i="65" s="1"/>
  <c r="L24" i="65"/>
  <c r="P50" i="68"/>
  <c r="M45" i="68" s="1"/>
  <c r="O44" i="68" s="1"/>
  <c r="J64" i="65" s="1"/>
  <c r="P50" i="67"/>
  <c r="F63" i="65" s="1"/>
  <c r="P50" i="66"/>
  <c r="P50" i="55"/>
  <c r="F61" i="65" s="1"/>
  <c r="P50" i="54"/>
  <c r="F60" i="65" s="1"/>
  <c r="P50" i="53"/>
  <c r="F59" i="65" s="1"/>
  <c r="P50" i="52"/>
  <c r="M45" i="52" s="1"/>
  <c r="P50" i="51"/>
  <c r="M45" i="51" s="1"/>
  <c r="M45" i="20"/>
  <c r="O44" i="20" s="1"/>
  <c r="J56" i="65" s="1"/>
  <c r="C72" i="65"/>
  <c r="D15" i="35"/>
  <c r="C56" i="65" s="1"/>
  <c r="D5" i="51"/>
  <c r="I25" i="65"/>
  <c r="D3" i="20"/>
  <c r="H17" i="20" s="1"/>
  <c r="J17" i="20" s="1"/>
  <c r="I20" i="20" s="1"/>
  <c r="D3" i="51"/>
  <c r="H10" i="51" s="1"/>
  <c r="J10" i="51" s="1"/>
  <c r="D3" i="66"/>
  <c r="H10" i="66" s="1"/>
  <c r="J10" i="66" s="1"/>
  <c r="D3" i="67"/>
  <c r="H10" i="67" s="1"/>
  <c r="J10" i="67" s="1"/>
  <c r="D3" i="68"/>
  <c r="H17" i="68" s="1"/>
  <c r="J17" i="68" s="1"/>
  <c r="I20" i="68" s="1"/>
  <c r="D3" i="52"/>
  <c r="H10" i="52"/>
  <c r="J10" i="52" s="1"/>
  <c r="D3" i="53"/>
  <c r="H17" i="53" s="1"/>
  <c r="J17" i="53" s="1"/>
  <c r="I20" i="53" s="1"/>
  <c r="D3" i="54"/>
  <c r="H10" i="54" s="1"/>
  <c r="J10" i="54" s="1"/>
  <c r="D3" i="55"/>
  <c r="H10" i="55" s="1"/>
  <c r="J10" i="55" s="1"/>
  <c r="I32" i="20"/>
  <c r="F39" i="20"/>
  <c r="H39" i="20"/>
  <c r="I32" i="51"/>
  <c r="F39" i="51"/>
  <c r="H39" i="51"/>
  <c r="I17" i="65"/>
  <c r="L26" i="65"/>
  <c r="H56" i="52"/>
  <c r="H56" i="53"/>
  <c r="H56" i="54"/>
  <c r="H56" i="55"/>
  <c r="H56" i="66"/>
  <c r="H56" i="67"/>
  <c r="H56" i="68"/>
  <c r="I56" i="20"/>
  <c r="I56" i="51"/>
  <c r="I56" i="52"/>
  <c r="I56" i="53"/>
  <c r="I56" i="54"/>
  <c r="I56" i="55"/>
  <c r="I56" i="66"/>
  <c r="I56" i="67"/>
  <c r="I56" i="68"/>
  <c r="J56" i="20"/>
  <c r="J56" i="51"/>
  <c r="J56" i="52"/>
  <c r="J56" i="53"/>
  <c r="J56" i="54"/>
  <c r="J56" i="55"/>
  <c r="J56" i="66"/>
  <c r="J56" i="67"/>
  <c r="J56" i="68"/>
  <c r="K56" i="20"/>
  <c r="K56" i="51"/>
  <c r="K56" i="52"/>
  <c r="K56" i="53"/>
  <c r="K56" i="54"/>
  <c r="K56" i="55"/>
  <c r="K56" i="66"/>
  <c r="K56" i="67"/>
  <c r="K56" i="68"/>
  <c r="H56" i="65"/>
  <c r="H57" i="65"/>
  <c r="H58" i="65"/>
  <c r="H59" i="65"/>
  <c r="H60" i="65"/>
  <c r="H61" i="65"/>
  <c r="H62" i="65"/>
  <c r="H63" i="65"/>
  <c r="H64" i="65"/>
  <c r="F24" i="35"/>
  <c r="G88" i="65"/>
  <c r="H88" i="65"/>
  <c r="I88" i="65"/>
  <c r="J88" i="65"/>
  <c r="G89" i="65"/>
  <c r="H89" i="65"/>
  <c r="I89" i="65"/>
  <c r="J89" i="65"/>
  <c r="G90" i="65"/>
  <c r="H90" i="65"/>
  <c r="I90" i="65"/>
  <c r="J90" i="65"/>
  <c r="F88" i="65"/>
  <c r="F90" i="65"/>
  <c r="F89" i="65"/>
  <c r="C88" i="65"/>
  <c r="C89" i="65"/>
  <c r="C90" i="65"/>
  <c r="F64" i="65"/>
  <c r="C62" i="65"/>
  <c r="C63" i="65"/>
  <c r="C64" i="65"/>
  <c r="F32" i="65"/>
  <c r="D5" i="68"/>
  <c r="D4" i="68"/>
  <c r="D5" i="67"/>
  <c r="D4" i="67"/>
  <c r="D2" i="67"/>
  <c r="D5" i="66"/>
  <c r="D4" i="66"/>
  <c r="L55" i="68"/>
  <c r="I32" i="68"/>
  <c r="F39" i="68"/>
  <c r="H39" i="68"/>
  <c r="K29" i="68"/>
  <c r="K30" i="68"/>
  <c r="K31" i="68"/>
  <c r="K32" i="68"/>
  <c r="H4" i="68"/>
  <c r="D2" i="68"/>
  <c r="H17" i="67"/>
  <c r="J17" i="67" s="1"/>
  <c r="I20" i="67" s="1"/>
  <c r="L55" i="67"/>
  <c r="I32" i="67"/>
  <c r="F39" i="67"/>
  <c r="H39" i="67"/>
  <c r="K29" i="67"/>
  <c r="K30" i="67"/>
  <c r="K31" i="67"/>
  <c r="K32" i="67"/>
  <c r="H4" i="67"/>
  <c r="H17" i="66"/>
  <c r="J17" i="66" s="1"/>
  <c r="I20" i="66" s="1"/>
  <c r="L55" i="66"/>
  <c r="I32" i="66"/>
  <c r="F39" i="66"/>
  <c r="H39" i="66"/>
  <c r="K29" i="66"/>
  <c r="K30" i="66"/>
  <c r="K31" i="66"/>
  <c r="K32" i="66"/>
  <c r="H4" i="66"/>
  <c r="D2" i="66"/>
  <c r="H17" i="52"/>
  <c r="J17" i="52" s="1"/>
  <c r="I20" i="52" s="1"/>
  <c r="F26" i="35"/>
  <c r="F25" i="35"/>
  <c r="L55" i="55"/>
  <c r="L55" i="54"/>
  <c r="L55" i="53"/>
  <c r="K31" i="55"/>
  <c r="K30" i="55"/>
  <c r="K29" i="55"/>
  <c r="K31" i="54"/>
  <c r="K30" i="54"/>
  <c r="K29" i="54"/>
  <c r="K32" i="54"/>
  <c r="K31" i="53"/>
  <c r="K30" i="53"/>
  <c r="K29" i="53"/>
  <c r="K31" i="20"/>
  <c r="K30" i="20"/>
  <c r="K29" i="20"/>
  <c r="K31" i="51"/>
  <c r="K30" i="51"/>
  <c r="K29" i="51"/>
  <c r="K31" i="52"/>
  <c r="K30" i="52"/>
  <c r="K29" i="52"/>
  <c r="L55" i="52"/>
  <c r="L55" i="51"/>
  <c r="L55" i="20"/>
  <c r="K32" i="53"/>
  <c r="K32" i="52"/>
  <c r="K32" i="55"/>
  <c r="K32" i="51"/>
  <c r="K32" i="20"/>
  <c r="C57" i="65"/>
  <c r="C58" i="65"/>
  <c r="C59" i="65"/>
  <c r="C60" i="65"/>
  <c r="C61" i="65"/>
  <c r="J87" i="65"/>
  <c r="I87" i="65"/>
  <c r="H87" i="65"/>
  <c r="G87" i="65"/>
  <c r="F87" i="65"/>
  <c r="J86" i="65"/>
  <c r="I86" i="65"/>
  <c r="H86" i="65"/>
  <c r="G86" i="65"/>
  <c r="F86" i="65"/>
  <c r="J85" i="65"/>
  <c r="I85" i="65"/>
  <c r="H85" i="65"/>
  <c r="G85" i="65"/>
  <c r="F85" i="65"/>
  <c r="J84" i="65"/>
  <c r="I84" i="65"/>
  <c r="H84" i="65"/>
  <c r="G84" i="65"/>
  <c r="F84" i="65"/>
  <c r="J83" i="65"/>
  <c r="I83" i="65"/>
  <c r="H83" i="65"/>
  <c r="G83" i="65"/>
  <c r="F83" i="65"/>
  <c r="J82" i="65"/>
  <c r="I82" i="65"/>
  <c r="H82" i="65"/>
  <c r="G82" i="65"/>
  <c r="F82" i="65"/>
  <c r="C82" i="65" s="1"/>
  <c r="C76" i="65"/>
  <c r="C75" i="65"/>
  <c r="C74" i="65"/>
  <c r="C73" i="65"/>
  <c r="F2" i="65"/>
  <c r="C87" i="65"/>
  <c r="C84" i="65"/>
  <c r="C86" i="65"/>
  <c r="C85" i="65"/>
  <c r="N4" i="21"/>
  <c r="D4" i="52"/>
  <c r="D4" i="51"/>
  <c r="D5" i="55"/>
  <c r="D4" i="55"/>
  <c r="I32" i="55"/>
  <c r="F39" i="55"/>
  <c r="H39" i="55"/>
  <c r="H4" i="55"/>
  <c r="D2" i="55"/>
  <c r="D5" i="54"/>
  <c r="D4" i="54"/>
  <c r="D5" i="53"/>
  <c r="D4" i="53"/>
  <c r="I32" i="54"/>
  <c r="F39" i="54"/>
  <c r="H39" i="54"/>
  <c r="H4" i="54"/>
  <c r="D2" i="54"/>
  <c r="I32" i="53"/>
  <c r="F39" i="53"/>
  <c r="H39" i="53"/>
  <c r="H4" i="53"/>
  <c r="D2" i="53"/>
  <c r="D5" i="52"/>
  <c r="I32" i="52"/>
  <c r="H4" i="52"/>
  <c r="D2" i="52"/>
  <c r="H4" i="51"/>
  <c r="D2" i="51"/>
  <c r="F39" i="52"/>
  <c r="H39" i="52"/>
  <c r="N45" i="55"/>
  <c r="D2" i="20"/>
  <c r="H4" i="20"/>
  <c r="D5" i="20"/>
  <c r="C83" i="65" l="1"/>
  <c r="H17" i="51"/>
  <c r="J17" i="51" s="1"/>
  <c r="I20" i="51" s="1"/>
  <c r="M45" i="67"/>
  <c r="O44" i="67" s="1"/>
  <c r="J63" i="65" s="1"/>
  <c r="M45" i="55"/>
  <c r="O44" i="55" s="1"/>
  <c r="J61" i="65" s="1"/>
  <c r="M45" i="53"/>
  <c r="O44" i="53" s="1"/>
  <c r="J59" i="65" s="1"/>
  <c r="O25" i="65"/>
  <c r="H9" i="65" s="1"/>
  <c r="F57" i="65"/>
  <c r="I13" i="51"/>
  <c r="F36" i="51" s="1"/>
  <c r="F56" i="65"/>
  <c r="D4" i="20"/>
  <c r="F58" i="65"/>
  <c r="I24" i="65"/>
  <c r="O24" i="65" s="1"/>
  <c r="M45" i="54"/>
  <c r="O44" i="54" s="1"/>
  <c r="J60" i="65" s="1"/>
  <c r="M45" i="66"/>
  <c r="O44" i="66" s="1"/>
  <c r="J62" i="65" s="1"/>
  <c r="F62" i="65"/>
  <c r="I13" i="67"/>
  <c r="F36" i="67" s="1"/>
  <c r="N45" i="66"/>
  <c r="I13" i="66"/>
  <c r="G24" i="66" s="1"/>
  <c r="G25" i="66" s="1"/>
  <c r="I13" i="55"/>
  <c r="N45" i="54"/>
  <c r="H65" i="65"/>
  <c r="I13" i="54"/>
  <c r="F36" i="54" s="1"/>
  <c r="O44" i="51"/>
  <c r="J57" i="65" s="1"/>
  <c r="O44" i="52"/>
  <c r="J58" i="65" s="1"/>
  <c r="I13" i="52"/>
  <c r="F36" i="52" s="1"/>
  <c r="H10" i="68"/>
  <c r="F36" i="55"/>
  <c r="G24" i="55"/>
  <c r="G25" i="55" s="1"/>
  <c r="H17" i="55"/>
  <c r="J17" i="55" s="1"/>
  <c r="I20" i="55" s="1"/>
  <c r="H17" i="54"/>
  <c r="J17" i="54" s="1"/>
  <c r="I20" i="54" s="1"/>
  <c r="H10" i="53"/>
  <c r="M74" i="65"/>
  <c r="K74" i="65" s="1"/>
  <c r="M75" i="65"/>
  <c r="K75" i="65" s="1"/>
  <c r="M76" i="65"/>
  <c r="K76" i="65" s="1"/>
  <c r="H10" i="20"/>
  <c r="G24" i="51" l="1"/>
  <c r="J10" i="20"/>
  <c r="I13" i="20" s="1"/>
  <c r="J10" i="68"/>
  <c r="I13" i="68" s="1"/>
  <c r="G24" i="54"/>
  <c r="G25" i="54" s="1"/>
  <c r="J10" i="53"/>
  <c r="I13" i="53" s="1"/>
  <c r="G24" i="67"/>
  <c r="G25" i="67" s="1"/>
  <c r="F36" i="66"/>
  <c r="F65" i="65"/>
  <c r="O26" i="65"/>
  <c r="G24" i="52"/>
  <c r="G25" i="52" s="1"/>
  <c r="J65" i="65"/>
  <c r="I26" i="65"/>
  <c r="I27" i="65" s="1"/>
  <c r="I24" i="67"/>
  <c r="H36" i="67"/>
  <c r="I24" i="66"/>
  <c r="H36" i="66"/>
  <c r="I24" i="55"/>
  <c r="H36" i="55"/>
  <c r="H36" i="54"/>
  <c r="I24" i="52"/>
  <c r="H36" i="52"/>
  <c r="H36" i="51"/>
  <c r="G25" i="51"/>
  <c r="I24" i="51"/>
  <c r="F36" i="20" l="1"/>
  <c r="G24" i="20"/>
  <c r="G25" i="20" s="1"/>
  <c r="O27" i="65"/>
  <c r="L9" i="65" s="1"/>
  <c r="F36" i="68"/>
  <c r="G24" i="68"/>
  <c r="G25" i="68" s="1"/>
  <c r="I24" i="54"/>
  <c r="F36" i="53"/>
  <c r="G24" i="53"/>
  <c r="G25" i="53" s="1"/>
  <c r="H36" i="68"/>
  <c r="I24" i="68"/>
  <c r="I25" i="67"/>
  <c r="F37" i="67"/>
  <c r="F37" i="66"/>
  <c r="I25" i="66"/>
  <c r="F37" i="55"/>
  <c r="I25" i="55"/>
  <c r="I25" i="54"/>
  <c r="F37" i="54"/>
  <c r="I24" i="53"/>
  <c r="H36" i="53"/>
  <c r="I25" i="52"/>
  <c r="F37" i="52"/>
  <c r="F37" i="51"/>
  <c r="I25" i="51"/>
  <c r="H36" i="20"/>
  <c r="I24" i="20" l="1"/>
  <c r="I25" i="68"/>
  <c r="F37" i="68"/>
  <c r="H37" i="67"/>
  <c r="H40" i="67" s="1"/>
  <c r="I44" i="67" s="1"/>
  <c r="F40" i="67"/>
  <c r="F38" i="67"/>
  <c r="H38" i="67" s="1"/>
  <c r="H37" i="66"/>
  <c r="H40" i="66" s="1"/>
  <c r="I44" i="66" s="1"/>
  <c r="F38" i="66"/>
  <c r="H38" i="66" s="1"/>
  <c r="F40" i="66"/>
  <c r="H37" i="55"/>
  <c r="H40" i="55" s="1"/>
  <c r="I44" i="55" s="1"/>
  <c r="F38" i="55"/>
  <c r="H38" i="55" s="1"/>
  <c r="F40" i="55"/>
  <c r="H37" i="54"/>
  <c r="H40" i="54" s="1"/>
  <c r="I44" i="54" s="1"/>
  <c r="F38" i="54"/>
  <c r="H38" i="54" s="1"/>
  <c r="F40" i="54"/>
  <c r="I25" i="53"/>
  <c r="F37" i="53"/>
  <c r="H37" i="52"/>
  <c r="H40" i="52" s="1"/>
  <c r="I44" i="52" s="1"/>
  <c r="F38" i="52"/>
  <c r="H38" i="52" s="1"/>
  <c r="F40" i="52"/>
  <c r="H37" i="51"/>
  <c r="H40" i="51" s="1"/>
  <c r="F40" i="51"/>
  <c r="F38" i="51"/>
  <c r="H38" i="51" s="1"/>
  <c r="I12" i="65"/>
  <c r="F37" i="20"/>
  <c r="I25" i="20"/>
  <c r="I44" i="51" l="1"/>
  <c r="H56" i="51"/>
  <c r="H37" i="68"/>
  <c r="H40" i="68" s="1"/>
  <c r="I44" i="68" s="1"/>
  <c r="F40" i="68"/>
  <c r="F38" i="68"/>
  <c r="H38" i="68" s="1"/>
  <c r="G56" i="67"/>
  <c r="L56" i="67" s="1"/>
  <c r="L63" i="65"/>
  <c r="E44" i="67"/>
  <c r="E44" i="66"/>
  <c r="M44" i="66" s="1"/>
  <c r="L62" i="65"/>
  <c r="G56" i="66"/>
  <c r="L56" i="66" s="1"/>
  <c r="G56" i="55"/>
  <c r="L56" i="55" s="1"/>
  <c r="E44" i="55"/>
  <c r="M44" i="55" s="1"/>
  <c r="L61" i="65"/>
  <c r="L60" i="65"/>
  <c r="E44" i="54"/>
  <c r="M44" i="54" s="1"/>
  <c r="G56" i="54"/>
  <c r="L56" i="54" s="1"/>
  <c r="H37" i="53"/>
  <c r="H40" i="53" s="1"/>
  <c r="I44" i="53" s="1"/>
  <c r="F38" i="53"/>
  <c r="H38" i="53" s="1"/>
  <c r="F40" i="53"/>
  <c r="G56" i="52"/>
  <c r="L56" i="52" s="1"/>
  <c r="E44" i="52"/>
  <c r="L58" i="65"/>
  <c r="L57" i="65"/>
  <c r="E44" i="51"/>
  <c r="G56" i="51"/>
  <c r="L56" i="51" s="1"/>
  <c r="H37" i="20"/>
  <c r="F40" i="20"/>
  <c r="F38" i="20"/>
  <c r="H38" i="20" s="1"/>
  <c r="N45" i="67" l="1"/>
  <c r="M44" i="67"/>
  <c r="M44" i="52"/>
  <c r="N45" i="52"/>
  <c r="M44" i="51"/>
  <c r="N45" i="51"/>
  <c r="E44" i="68"/>
  <c r="L64" i="65"/>
  <c r="G56" i="68"/>
  <c r="L56" i="68" s="1"/>
  <c r="Q44" i="67"/>
  <c r="K45" i="67"/>
  <c r="H3" i="67"/>
  <c r="Q44" i="66"/>
  <c r="H3" i="66"/>
  <c r="K45" i="66"/>
  <c r="Q44" i="55"/>
  <c r="H3" i="55"/>
  <c r="K45" i="55"/>
  <c r="Q44" i="54"/>
  <c r="H3" i="54"/>
  <c r="K45" i="54"/>
  <c r="L59" i="65"/>
  <c r="E44" i="53"/>
  <c r="G56" i="53"/>
  <c r="L56" i="53" s="1"/>
  <c r="H3" i="52"/>
  <c r="Q44" i="52"/>
  <c r="K45" i="52"/>
  <c r="Q44" i="51"/>
  <c r="K45" i="51"/>
  <c r="H3" i="51"/>
  <c r="I18" i="65"/>
  <c r="D9" i="65" s="1"/>
  <c r="I14" i="65"/>
  <c r="I13" i="65"/>
  <c r="L38" i="65" s="1"/>
  <c r="H40" i="20"/>
  <c r="M44" i="68" l="1"/>
  <c r="N45" i="68"/>
  <c r="M44" i="53"/>
  <c r="N45" i="53"/>
  <c r="I44" i="20"/>
  <c r="H66" i="65" s="1"/>
  <c r="H56" i="20"/>
  <c r="M73" i="65" s="1"/>
  <c r="K73" i="65" s="1"/>
  <c r="I16" i="65"/>
  <c r="H3" i="68"/>
  <c r="K45" i="68"/>
  <c r="Q44" i="68"/>
  <c r="N63" i="65"/>
  <c r="H2" i="67"/>
  <c r="H5" i="67" s="1"/>
  <c r="N62" i="65"/>
  <c r="H2" i="66"/>
  <c r="H5" i="66" s="1"/>
  <c r="H2" i="55"/>
  <c r="H5" i="55" s="1"/>
  <c r="N61" i="65"/>
  <c r="N60" i="65"/>
  <c r="H2" i="54"/>
  <c r="H5" i="54" s="1"/>
  <c r="H3" i="53"/>
  <c r="Q44" i="53"/>
  <c r="K45" i="53"/>
  <c r="H2" i="52"/>
  <c r="H5" i="52" s="1"/>
  <c r="N58" i="65"/>
  <c r="N57" i="65"/>
  <c r="H2" i="51"/>
  <c r="H5" i="51" s="1"/>
  <c r="L56" i="65"/>
  <c r="L65" i="65" s="1"/>
  <c r="N65" i="65" s="1"/>
  <c r="E44" i="20"/>
  <c r="N45" i="20" s="1"/>
  <c r="G56" i="20"/>
  <c r="O28" i="65"/>
  <c r="H68" i="65" l="1"/>
  <c r="N68" i="65" s="1"/>
  <c r="N66" i="65"/>
  <c r="N64" i="65"/>
  <c r="H2" i="68"/>
  <c r="H5" i="68" s="1"/>
  <c r="H2" i="53"/>
  <c r="H5" i="53" s="1"/>
  <c r="N59" i="65"/>
  <c r="M44" i="20"/>
  <c r="K45" i="20"/>
  <c r="M72" i="65"/>
  <c r="L56" i="20"/>
  <c r="H3" i="20"/>
  <c r="Q44" i="20"/>
  <c r="H2" i="20" l="1"/>
  <c r="H5" i="20" s="1"/>
  <c r="N56" i="65"/>
  <c r="M77" i="65"/>
  <c r="K72" i="65"/>
  <c r="K77" i="65" s="1"/>
</calcChain>
</file>

<file path=xl/sharedStrings.xml><?xml version="1.0" encoding="utf-8"?>
<sst xmlns="http://schemas.openxmlformats.org/spreadsheetml/2006/main" count="878" uniqueCount="274">
  <si>
    <t>Leadpartner</t>
  </si>
  <si>
    <t>Projektstart</t>
  </si>
  <si>
    <r>
      <t xml:space="preserve">Summe | </t>
    </r>
    <r>
      <rPr>
        <b/>
        <sz val="11"/>
        <color rgb="FF000090"/>
        <rFont val="Calibri"/>
        <family val="2"/>
        <scheme val="minor"/>
      </rPr>
      <t>Total</t>
    </r>
  </si>
  <si>
    <r>
      <t xml:space="preserve">Gesamtbudget | 
</t>
    </r>
    <r>
      <rPr>
        <b/>
        <sz val="11"/>
        <color rgb="FF000090"/>
        <rFont val="Calibri"/>
        <family val="2"/>
        <scheme val="minor"/>
      </rPr>
      <t>Samlet budget</t>
    </r>
    <r>
      <rPr>
        <b/>
        <sz val="11"/>
        <color indexed="18"/>
        <rFont val="Calibri"/>
        <family val="2"/>
        <scheme val="minor"/>
      </rPr>
      <t/>
    </r>
  </si>
  <si>
    <r>
      <t xml:space="preserve">Kofinanzierung | </t>
    </r>
    <r>
      <rPr>
        <b/>
        <sz val="11"/>
        <color indexed="18"/>
        <rFont val="Calibri"/>
        <family val="2"/>
        <scheme val="minor"/>
      </rPr>
      <t>Medfinansiering</t>
    </r>
  </si>
  <si>
    <r>
      <t xml:space="preserve">TZ | </t>
    </r>
    <r>
      <rPr>
        <b/>
        <sz val="11"/>
        <color rgb="FF003399"/>
        <rFont val="Calibri"/>
        <family val="2"/>
        <scheme val="minor"/>
      </rPr>
      <t>DM</t>
    </r>
    <r>
      <rPr>
        <b/>
        <sz val="11"/>
        <rFont val="Calibri"/>
        <family val="2"/>
        <scheme val="minor"/>
      </rPr>
      <t xml:space="preserve"> 1</t>
    </r>
  </si>
  <si>
    <r>
      <t xml:space="preserve">TZ | </t>
    </r>
    <r>
      <rPr>
        <b/>
        <sz val="11"/>
        <color rgb="FF003399"/>
        <rFont val="Calibri"/>
        <family val="2"/>
        <scheme val="minor"/>
      </rPr>
      <t>DM</t>
    </r>
    <r>
      <rPr>
        <b/>
        <sz val="11"/>
        <rFont val="Calibri"/>
        <family val="2"/>
        <scheme val="minor"/>
      </rPr>
      <t xml:space="preserve"> 3</t>
    </r>
  </si>
  <si>
    <r>
      <t xml:space="preserve">TZ | </t>
    </r>
    <r>
      <rPr>
        <b/>
        <sz val="11"/>
        <color rgb="FF003399"/>
        <rFont val="Calibri"/>
        <family val="2"/>
        <scheme val="minor"/>
      </rPr>
      <t>DM</t>
    </r>
    <r>
      <rPr>
        <b/>
        <sz val="11"/>
        <rFont val="Calibri"/>
        <family val="2"/>
        <scheme val="minor"/>
      </rPr>
      <t xml:space="preserve"> 4</t>
    </r>
  </si>
  <si>
    <r>
      <t xml:space="preserve">TZ | </t>
    </r>
    <r>
      <rPr>
        <b/>
        <sz val="11"/>
        <color rgb="FF003399"/>
        <rFont val="Calibri"/>
        <family val="2"/>
        <scheme val="minor"/>
      </rPr>
      <t>DM</t>
    </r>
    <r>
      <rPr>
        <b/>
        <sz val="11"/>
        <rFont val="Calibri"/>
        <family val="2"/>
        <scheme val="minor"/>
      </rPr>
      <t xml:space="preserve"> 5</t>
    </r>
  </si>
  <si>
    <r>
      <t xml:space="preserve">Summe | </t>
    </r>
    <r>
      <rPr>
        <b/>
        <sz val="11"/>
        <color rgb="FF003399"/>
        <rFont val="Calibri"/>
        <family val="2"/>
        <scheme val="minor"/>
      </rPr>
      <t>Total</t>
    </r>
  </si>
  <si>
    <r>
      <t xml:space="preserve">TZ | </t>
    </r>
    <r>
      <rPr>
        <b/>
        <sz val="11"/>
        <color rgb="FF003399"/>
        <rFont val="Calibri"/>
        <family val="2"/>
        <scheme val="minor"/>
      </rPr>
      <t>DM</t>
    </r>
    <r>
      <rPr>
        <b/>
        <sz val="11"/>
        <rFont val="Calibri"/>
        <family val="2"/>
        <scheme val="minor"/>
      </rPr>
      <t xml:space="preserve"> 2</t>
    </r>
  </si>
  <si>
    <r>
      <rPr>
        <b/>
        <sz val="11"/>
        <rFont val="Calibri"/>
        <family val="2"/>
        <scheme val="minor"/>
      </rPr>
      <t>Summe |</t>
    </r>
    <r>
      <rPr>
        <b/>
        <sz val="11"/>
        <color rgb="FF003399"/>
        <rFont val="Calibri"/>
        <family val="2"/>
        <scheme val="minor"/>
      </rPr>
      <t xml:space="preserve"> Total</t>
    </r>
  </si>
  <si>
    <t>Projektpartner 1</t>
  </si>
  <si>
    <t>Projektpartner 2</t>
  </si>
  <si>
    <t>Projektpartner 3</t>
  </si>
  <si>
    <t>Projektpartner 4</t>
  </si>
  <si>
    <t>Projektpartner 5</t>
  </si>
  <si>
    <r>
      <t xml:space="preserve">Summe | </t>
    </r>
    <r>
      <rPr>
        <b/>
        <sz val="10"/>
        <color rgb="FF000090"/>
        <rFont val="Calibri"/>
        <family val="2"/>
        <scheme val="minor"/>
      </rPr>
      <t>Total</t>
    </r>
  </si>
  <si>
    <r>
      <t xml:space="preserve">TZ | </t>
    </r>
    <r>
      <rPr>
        <b/>
        <sz val="10"/>
        <color rgb="FF003399"/>
        <rFont val="Calibri"/>
        <family val="2"/>
        <scheme val="minor"/>
      </rPr>
      <t>DM</t>
    </r>
    <r>
      <rPr>
        <b/>
        <sz val="10"/>
        <rFont val="Calibri"/>
        <family val="2"/>
        <scheme val="minor"/>
      </rPr>
      <t xml:space="preserve"> Nr.</t>
    </r>
  </si>
  <si>
    <r>
      <t xml:space="preserve">TZ | </t>
    </r>
    <r>
      <rPr>
        <sz val="10"/>
        <color rgb="FF003399"/>
        <rFont val="Calibri"/>
        <family val="2"/>
        <scheme val="minor"/>
      </rPr>
      <t>DM</t>
    </r>
    <r>
      <rPr>
        <sz val="10"/>
        <rFont val="Calibri"/>
        <family val="2"/>
        <scheme val="minor"/>
      </rPr>
      <t xml:space="preserve"> 1</t>
    </r>
  </si>
  <si>
    <r>
      <t xml:space="preserve">TZ | </t>
    </r>
    <r>
      <rPr>
        <sz val="10"/>
        <color rgb="FF003399"/>
        <rFont val="Calibri"/>
        <family val="2"/>
        <scheme val="minor"/>
      </rPr>
      <t>DM</t>
    </r>
    <r>
      <rPr>
        <sz val="10"/>
        <rFont val="Calibri"/>
        <family val="2"/>
        <scheme val="minor"/>
      </rPr>
      <t xml:space="preserve"> 3</t>
    </r>
  </si>
  <si>
    <r>
      <t xml:space="preserve">TZ | </t>
    </r>
    <r>
      <rPr>
        <sz val="10"/>
        <color rgb="FF003399"/>
        <rFont val="Calibri"/>
        <family val="2"/>
        <scheme val="minor"/>
      </rPr>
      <t>DM</t>
    </r>
    <r>
      <rPr>
        <sz val="10"/>
        <rFont val="Calibri"/>
        <family val="2"/>
        <scheme val="minor"/>
      </rPr>
      <t xml:space="preserve"> 4</t>
    </r>
  </si>
  <si>
    <r>
      <t xml:space="preserve">TZ | </t>
    </r>
    <r>
      <rPr>
        <sz val="10"/>
        <color rgb="FF003399"/>
        <rFont val="Calibri"/>
        <family val="2"/>
        <scheme val="minor"/>
      </rPr>
      <t>DM</t>
    </r>
    <r>
      <rPr>
        <sz val="10"/>
        <rFont val="Calibri"/>
        <family val="2"/>
        <scheme val="minor"/>
      </rPr>
      <t xml:space="preserve"> 5</t>
    </r>
  </si>
  <si>
    <r>
      <t xml:space="preserve">TZ | </t>
    </r>
    <r>
      <rPr>
        <b/>
        <sz val="10"/>
        <color rgb="FF003399"/>
        <rFont val="Calibri"/>
        <family val="2"/>
        <scheme val="minor"/>
      </rPr>
      <t>DM</t>
    </r>
    <r>
      <rPr>
        <b/>
        <sz val="10"/>
        <rFont val="Calibri"/>
        <family val="2"/>
        <scheme val="minor"/>
      </rPr>
      <t xml:space="preserve"> 1</t>
    </r>
  </si>
  <si>
    <r>
      <t xml:space="preserve">TZ | </t>
    </r>
    <r>
      <rPr>
        <b/>
        <sz val="10"/>
        <color rgb="FF003399"/>
        <rFont val="Calibri"/>
        <family val="2"/>
        <scheme val="minor"/>
      </rPr>
      <t>DM</t>
    </r>
    <r>
      <rPr>
        <b/>
        <sz val="10"/>
        <rFont val="Calibri"/>
        <family val="2"/>
        <scheme val="minor"/>
      </rPr>
      <t xml:space="preserve"> 3</t>
    </r>
  </si>
  <si>
    <r>
      <t xml:space="preserve">TZ | </t>
    </r>
    <r>
      <rPr>
        <b/>
        <sz val="10"/>
        <color rgb="FF003399"/>
        <rFont val="Calibri"/>
        <family val="2"/>
        <scheme val="minor"/>
      </rPr>
      <t>DM</t>
    </r>
    <r>
      <rPr>
        <b/>
        <sz val="10"/>
        <rFont val="Calibri"/>
        <family val="2"/>
        <scheme val="minor"/>
      </rPr>
      <t xml:space="preserve"> 4</t>
    </r>
  </si>
  <si>
    <r>
      <t xml:space="preserve">TZ | </t>
    </r>
    <r>
      <rPr>
        <b/>
        <sz val="10"/>
        <color rgb="FF003399"/>
        <rFont val="Calibri"/>
        <family val="2"/>
        <scheme val="minor"/>
      </rPr>
      <t>DM</t>
    </r>
    <r>
      <rPr>
        <b/>
        <sz val="10"/>
        <rFont val="Calibri"/>
        <family val="2"/>
        <scheme val="minor"/>
      </rPr>
      <t xml:space="preserve"> 5</t>
    </r>
  </si>
  <si>
    <t>LP</t>
  </si>
  <si>
    <t>PP 1</t>
  </si>
  <si>
    <t>PP 2</t>
  </si>
  <si>
    <t>PP 3</t>
  </si>
  <si>
    <t>PP 4</t>
  </si>
  <si>
    <t>PP 5</t>
  </si>
  <si>
    <r>
      <t xml:space="preserve">Akronym Projekt | </t>
    </r>
    <r>
      <rPr>
        <sz val="10"/>
        <color rgb="FF003399"/>
        <rFont val="Calibri"/>
        <family val="2"/>
        <scheme val="minor"/>
      </rPr>
      <t>Projektets akronym</t>
    </r>
  </si>
  <si>
    <r>
      <t xml:space="preserve">Summe | </t>
    </r>
    <r>
      <rPr>
        <b/>
        <sz val="11"/>
        <color rgb="FF003399"/>
        <rFont val="Calibri"/>
        <family val="2"/>
        <scheme val="minor"/>
      </rPr>
      <t xml:space="preserve">Total </t>
    </r>
  </si>
  <si>
    <t>Arten der Kofinanzierung:</t>
  </si>
  <si>
    <t>Ja</t>
  </si>
  <si>
    <r>
      <t xml:space="preserve">Projektende | </t>
    </r>
    <r>
      <rPr>
        <sz val="10"/>
        <color rgb="FF003399"/>
        <rFont val="Calibri"/>
        <family val="2"/>
        <scheme val="minor"/>
      </rPr>
      <t>Projektafslutning</t>
    </r>
  </si>
  <si>
    <r>
      <t xml:space="preserve">Laufzeit Monate | </t>
    </r>
    <r>
      <rPr>
        <sz val="10"/>
        <color rgb="FF003399"/>
        <rFont val="Calibri"/>
        <family val="2"/>
        <scheme val="minor"/>
      </rPr>
      <t>Løbetid i måneder</t>
    </r>
  </si>
  <si>
    <t>Projektpartner:</t>
  </si>
  <si>
    <t>Projektpartner Deutschland:</t>
  </si>
  <si>
    <t>Projektpartner Danmark:</t>
  </si>
  <si>
    <r>
      <t xml:space="preserve">Anzahl Vollzeitstellen | </t>
    </r>
    <r>
      <rPr>
        <b/>
        <sz val="11"/>
        <color rgb="FF003399"/>
        <rFont val="Calibri"/>
        <family val="2"/>
        <scheme val="minor"/>
      </rPr>
      <t>Antal fuldtidsstillinger</t>
    </r>
  </si>
  <si>
    <r>
      <t xml:space="preserve">LG | </t>
    </r>
    <r>
      <rPr>
        <b/>
        <sz val="11"/>
        <color rgb="FF003399"/>
        <rFont val="Calibri"/>
        <family val="2"/>
        <scheme val="minor"/>
      </rPr>
      <t>FG</t>
    </r>
    <r>
      <rPr>
        <b/>
        <sz val="11"/>
        <rFont val="Calibri"/>
        <family val="2"/>
        <scheme val="minor"/>
      </rPr>
      <t xml:space="preserve"> 2</t>
    </r>
  </si>
  <si>
    <r>
      <t xml:space="preserve">Akronym Projekt | </t>
    </r>
    <r>
      <rPr>
        <sz val="11"/>
        <color rgb="FF003399"/>
        <rFont val="Calibri"/>
        <family val="2"/>
        <scheme val="minor"/>
      </rPr>
      <t>Projektets akronym</t>
    </r>
  </si>
  <si>
    <r>
      <t xml:space="preserve">Förderquote beantragt | </t>
    </r>
    <r>
      <rPr>
        <sz val="11"/>
        <color rgb="FF003399"/>
        <rFont val="Calibri"/>
        <family val="2"/>
        <scheme val="minor"/>
      </rPr>
      <t>Ansøgt støttesats</t>
    </r>
  </si>
  <si>
    <r>
      <t xml:space="preserve">Land des Partners | </t>
    </r>
    <r>
      <rPr>
        <sz val="11"/>
        <color rgb="FF003399"/>
        <rFont val="Calibri"/>
        <family val="2"/>
        <scheme val="minor"/>
      </rPr>
      <t>Partnerens land</t>
    </r>
  </si>
  <si>
    <r>
      <t xml:space="preserve">Gesamtbudget | </t>
    </r>
    <r>
      <rPr>
        <sz val="11"/>
        <color rgb="FF003399"/>
        <rFont val="Calibri"/>
        <family val="2"/>
        <scheme val="minor"/>
      </rPr>
      <t>Budget i alt</t>
    </r>
  </si>
  <si>
    <r>
      <t xml:space="preserve">Fördermittel Gesamtbetrag beantragt | </t>
    </r>
    <r>
      <rPr>
        <sz val="11"/>
        <color rgb="FF003399"/>
        <rFont val="Calibri"/>
        <family val="2"/>
        <scheme val="minor"/>
      </rPr>
      <t>Ansøgt tilskud i alt</t>
    </r>
  </si>
  <si>
    <r>
      <t>Summe |</t>
    </r>
    <r>
      <rPr>
        <b/>
        <sz val="11"/>
        <color rgb="FF003399"/>
        <rFont val="Calibri"/>
        <family val="2"/>
        <scheme val="minor"/>
      </rPr>
      <t xml:space="preserve"> Total</t>
    </r>
  </si>
  <si>
    <r>
      <t xml:space="preserve">Teilziel | </t>
    </r>
    <r>
      <rPr>
        <b/>
        <sz val="11"/>
        <color rgb="FF003399"/>
        <rFont val="Calibri"/>
        <family val="2"/>
        <scheme val="minor"/>
      </rPr>
      <t>Delmål</t>
    </r>
  </si>
  <si>
    <r>
      <t xml:space="preserve">Einnahmen | </t>
    </r>
    <r>
      <rPr>
        <sz val="11"/>
        <color rgb="FF003399"/>
        <rFont val="Calibri"/>
        <family val="2"/>
        <scheme val="minor"/>
      </rPr>
      <t>Indtægter</t>
    </r>
  </si>
  <si>
    <t>Nein | Nej</t>
  </si>
  <si>
    <r>
      <t xml:space="preserve">Partner nimmt an TZ teil? | 
</t>
    </r>
    <r>
      <rPr>
        <b/>
        <sz val="11"/>
        <color rgb="FF003399"/>
        <rFont val="Calibri"/>
        <family val="2"/>
        <scheme val="minor"/>
      </rPr>
      <t>Partner deltager i delmålet?</t>
    </r>
  </si>
  <si>
    <r>
      <t xml:space="preserve">Kofinanzierung | </t>
    </r>
    <r>
      <rPr>
        <b/>
        <sz val="11"/>
        <color rgb="FF003399"/>
        <rFont val="Calibri"/>
        <family val="2"/>
        <scheme val="minor"/>
      </rPr>
      <t>Medfinansiering</t>
    </r>
  </si>
  <si>
    <r>
      <t>Gesamtbudget |</t>
    </r>
    <r>
      <rPr>
        <b/>
        <sz val="11"/>
        <color rgb="FF003399"/>
        <rFont val="Calibri"/>
        <family val="2"/>
        <scheme val="minor"/>
      </rPr>
      <t xml:space="preserve"> Budget total</t>
    </r>
  </si>
  <si>
    <r>
      <t xml:space="preserve">Gesamtfinanzierung | 
</t>
    </r>
    <r>
      <rPr>
        <b/>
        <sz val="11"/>
        <color rgb="FF003399"/>
        <rFont val="Calibri"/>
        <family val="2"/>
        <scheme val="minor"/>
      </rPr>
      <t xml:space="preserve">Samlet finansiering </t>
    </r>
  </si>
  <si>
    <r>
      <t xml:space="preserve">Differenz | </t>
    </r>
    <r>
      <rPr>
        <b/>
        <sz val="11"/>
        <color rgb="FF003399"/>
        <rFont val="Calibri"/>
        <family val="2"/>
        <scheme val="minor"/>
      </rPr>
      <t>Difference</t>
    </r>
  </si>
  <si>
    <r>
      <t xml:space="preserve">3.5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</si>
  <si>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 xml:space="preserve">1. Allgemeine Angaben zum Projekt | </t>
    </r>
    <r>
      <rPr>
        <b/>
        <u/>
        <sz val="14"/>
        <color rgb="FF003399"/>
        <rFont val="Arial Black"/>
        <family val="2"/>
      </rPr>
      <t>Overordnede oplysninger om projektet</t>
    </r>
  </si>
  <si>
    <r>
      <t>In % |</t>
    </r>
    <r>
      <rPr>
        <b/>
        <sz val="11"/>
        <color rgb="FF003399"/>
        <rFont val="Calibri"/>
        <family val="2"/>
        <scheme val="minor"/>
      </rPr>
      <t xml:space="preserve"> i %</t>
    </r>
  </si>
  <si>
    <t>Prozente</t>
  </si>
  <si>
    <t>Datum</t>
  </si>
  <si>
    <r>
      <t xml:space="preserve">Gesamt-finanzierung | </t>
    </r>
    <r>
      <rPr>
        <b/>
        <sz val="11"/>
        <color indexed="18"/>
        <rFont val="Calibri"/>
        <family val="2"/>
        <scheme val="minor"/>
      </rPr>
      <t>Totalfinansiering</t>
    </r>
  </si>
  <si>
    <r>
      <t xml:space="preserve">In EUR | </t>
    </r>
    <r>
      <rPr>
        <b/>
        <sz val="11"/>
        <color rgb="FF003399"/>
        <rFont val="Calibri"/>
        <family val="2"/>
        <scheme val="minor"/>
      </rPr>
      <t>i EUR</t>
    </r>
  </si>
  <si>
    <r>
      <t xml:space="preserve">Name des Projektpartners | </t>
    </r>
    <r>
      <rPr>
        <sz val="11"/>
        <color rgb="FF003399"/>
        <rFont val="Calibri"/>
        <family val="2"/>
        <scheme val="minor"/>
      </rPr>
      <t>Projektpartnerens navn</t>
    </r>
  </si>
  <si>
    <r>
      <t xml:space="preserve">Nummer des Projektpartners | </t>
    </r>
    <r>
      <rPr>
        <sz val="11"/>
        <color rgb="FF003399"/>
        <rFont val="Calibri"/>
        <family val="2"/>
        <scheme val="minor"/>
      </rPr>
      <t>Projektpartnerens nummer</t>
    </r>
  </si>
  <si>
    <r>
      <t xml:space="preserve">Erläuterungen | </t>
    </r>
    <r>
      <rPr>
        <b/>
        <sz val="11"/>
        <color rgb="FF003399"/>
        <rFont val="Calibri"/>
        <family val="2"/>
        <scheme val="minor"/>
      </rPr>
      <t>Beskrivelse</t>
    </r>
  </si>
  <si>
    <r>
      <t xml:space="preserve">Erläuterung | </t>
    </r>
    <r>
      <rPr>
        <b/>
        <sz val="11"/>
        <color rgb="FF003399"/>
        <rFont val="Calibri"/>
        <family val="2"/>
        <scheme val="minor"/>
      </rPr>
      <t>Beskrivelse</t>
    </r>
  </si>
  <si>
    <r>
      <t xml:space="preserve">Beantragt | </t>
    </r>
    <r>
      <rPr>
        <b/>
        <sz val="11"/>
        <color rgb="FF003399"/>
        <rFont val="Calibri"/>
        <family val="2"/>
        <scheme val="minor"/>
      </rPr>
      <t xml:space="preserve">Ansøgt </t>
    </r>
  </si>
  <si>
    <t>Meilensteine</t>
  </si>
  <si>
    <t>MS 1 | MP 1</t>
  </si>
  <si>
    <t>MS 2 | MP 2</t>
  </si>
  <si>
    <t>MS 3 | MP 3</t>
  </si>
  <si>
    <t>MS 4 | MP 4</t>
  </si>
  <si>
    <t>MS 5 | MP 5</t>
  </si>
  <si>
    <t>MS 6 | MP 6</t>
  </si>
  <si>
    <t>MS 7 | MP 7</t>
  </si>
  <si>
    <t>MS 8 | MP 8</t>
  </si>
  <si>
    <t>MS 9 | MP 9</t>
  </si>
  <si>
    <t>MS 10 | MP 10</t>
  </si>
  <si>
    <t>MS 11 | MP 11</t>
  </si>
  <si>
    <t>MS 12 | MP 12</t>
  </si>
  <si>
    <t>MS 13 | MP 13</t>
  </si>
  <si>
    <t>MS 14 | MP 14</t>
  </si>
  <si>
    <t>MS 15 | MP 15</t>
  </si>
  <si>
    <t>MS 16 | MP 16</t>
  </si>
  <si>
    <t>MS 17 | MP 17</t>
  </si>
  <si>
    <t>MS 18 | MP 18</t>
  </si>
  <si>
    <t>MS 19 | MP 19</t>
  </si>
  <si>
    <t>MS 20 | MP 20</t>
  </si>
  <si>
    <t>MS 21 | MP 21</t>
  </si>
  <si>
    <t>MS 22 | MP 22</t>
  </si>
  <si>
    <t>MS 23 | MP 23</t>
  </si>
  <si>
    <t>MS 24 | MP 24</t>
  </si>
  <si>
    <t>MS 25 | MP 25</t>
  </si>
  <si>
    <t>i</t>
  </si>
  <si>
    <t>Andere | Diverse</t>
  </si>
  <si>
    <r>
      <t xml:space="preserve">Stundenlohn | </t>
    </r>
    <r>
      <rPr>
        <b/>
        <sz val="11"/>
        <color rgb="FF003399"/>
        <rFont val="Calibri"/>
        <family val="2"/>
        <scheme val="minor"/>
      </rPr>
      <t xml:space="preserve">Timeløn </t>
    </r>
  </si>
  <si>
    <r>
      <rPr>
        <b/>
        <sz val="11"/>
        <color theme="1"/>
        <rFont val="Calibri"/>
        <family val="2"/>
        <scheme val="minor"/>
      </rPr>
      <t>40 %</t>
    </r>
    <r>
      <rPr>
        <sz val="11"/>
        <color theme="1"/>
        <rFont val="Calibri"/>
        <family val="2"/>
        <scheme val="minor"/>
      </rPr>
      <t xml:space="preserve"> von | </t>
    </r>
    <r>
      <rPr>
        <sz val="11"/>
        <color rgb="FF003399"/>
        <rFont val="Calibri"/>
        <family val="2"/>
        <scheme val="minor"/>
      </rPr>
      <t>af</t>
    </r>
  </si>
  <si>
    <r>
      <t xml:space="preserve">Art der Kofinanzierung | </t>
    </r>
    <r>
      <rPr>
        <b/>
        <sz val="11"/>
        <color rgb="FF003399"/>
        <rFont val="Calibri"/>
        <family val="2"/>
        <scheme val="minor"/>
      </rPr>
      <t>Medfinansieringsform</t>
    </r>
  </si>
  <si>
    <r>
      <t xml:space="preserve">Prozentuale Teilnahme am TZ | </t>
    </r>
    <r>
      <rPr>
        <b/>
        <sz val="11"/>
        <color rgb="FF003399"/>
        <rFont val="Calibri"/>
        <family val="2"/>
        <scheme val="minor"/>
      </rPr>
      <t>Procentvis deltagelse i DM</t>
    </r>
  </si>
  <si>
    <t>Eigenfinanzierung - Geldmittel | Egenfinansiering - penge</t>
  </si>
  <si>
    <t>Fremdfinanzierung - Öffentliche Geldmittel | Fremmedfinansiering - offentlige midler</t>
  </si>
  <si>
    <t>Fremdfinanzierung - nicht-öffentliche Geldmittel | Fremmedfinansiering - ikke-offentlige midler</t>
  </si>
  <si>
    <r>
      <t xml:space="preserve">3.1  Übersicht Projektpartner | </t>
    </r>
    <r>
      <rPr>
        <b/>
        <sz val="12"/>
        <color rgb="FF003399"/>
        <rFont val="Calibri"/>
        <family val="2"/>
        <scheme val="minor"/>
      </rPr>
      <t>Oversigt over projektpartneren</t>
    </r>
  </si>
  <si>
    <r>
      <rPr>
        <b/>
        <sz val="11"/>
        <color theme="1"/>
        <rFont val="Calibri"/>
        <family val="2"/>
        <scheme val="minor"/>
      </rPr>
      <t>1.1</t>
    </r>
    <r>
      <rPr>
        <sz val="11"/>
        <color theme="1"/>
        <rFont val="Calibri"/>
        <family val="2"/>
        <scheme val="minor"/>
      </rPr>
      <t xml:space="preserve">
Bitte geben Sie hier die allgemeinen Projektdaten ein, wie im Antrag angegeben |
</t>
    </r>
    <r>
      <rPr>
        <sz val="11"/>
        <color rgb="FF003399"/>
        <rFont val="Calibri"/>
        <family val="2"/>
        <scheme val="minor"/>
      </rPr>
      <t>Indtast venligst de overordnede projektdata her som angivet i ansøgningen</t>
    </r>
  </si>
  <si>
    <r>
      <t xml:space="preserve">4.1  Übersicht Projektpartner | </t>
    </r>
    <r>
      <rPr>
        <b/>
        <sz val="12"/>
        <color rgb="FF003399"/>
        <rFont val="Calibri"/>
        <family val="2"/>
        <scheme val="minor"/>
      </rPr>
      <t>Oversigt over projektpartneren</t>
    </r>
  </si>
  <si>
    <r>
      <t xml:space="preserve">4.5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</si>
  <si>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 xml:space="preserve">5.1  Übersicht Projektpartner | </t>
    </r>
    <r>
      <rPr>
        <b/>
        <sz val="12"/>
        <color rgb="FF003399"/>
        <rFont val="Calibri"/>
        <family val="2"/>
        <scheme val="minor"/>
      </rPr>
      <t>Oversigt over projektpartneren</t>
    </r>
  </si>
  <si>
    <r>
      <t xml:space="preserve">5.5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</si>
  <si>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 xml:space="preserve">6.1  Übersicht Projektpartner | </t>
    </r>
    <r>
      <rPr>
        <b/>
        <sz val="12"/>
        <color rgb="FF003399"/>
        <rFont val="Calibri"/>
        <family val="2"/>
        <scheme val="minor"/>
      </rPr>
      <t>Oversigt over projektpartneren</t>
    </r>
  </si>
  <si>
    <r>
      <t xml:space="preserve">6.5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</si>
  <si>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 xml:space="preserve">7.1  Übersicht Projektpartner | </t>
    </r>
    <r>
      <rPr>
        <b/>
        <sz val="12"/>
        <color rgb="FF003399"/>
        <rFont val="Calibri"/>
        <family val="2"/>
        <scheme val="minor"/>
      </rPr>
      <t>Oversigt over projektpartneren</t>
    </r>
  </si>
  <si>
    <r>
      <t xml:space="preserve">7.5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</si>
  <si>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 xml:space="preserve">8.1  Übersicht Projektpartner | </t>
    </r>
    <r>
      <rPr>
        <b/>
        <sz val="12"/>
        <color rgb="FF003399"/>
        <rFont val="Calibri"/>
        <family val="2"/>
        <scheme val="minor"/>
      </rPr>
      <t>Oversigt over projektpartneren</t>
    </r>
  </si>
  <si>
    <r>
      <t xml:space="preserve">8.5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</si>
  <si>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 xml:space="preserve">Anteil am Budget | 
</t>
    </r>
    <r>
      <rPr>
        <b/>
        <sz val="11"/>
        <color rgb="FF003399"/>
        <rFont val="Calibri"/>
        <family val="2"/>
        <scheme val="minor"/>
      </rPr>
      <t>Andel af budgettet</t>
    </r>
  </si>
  <si>
    <r>
      <t xml:space="preserve">Zwischensumme | </t>
    </r>
    <r>
      <rPr>
        <b/>
        <sz val="11"/>
        <color rgb="FF003399"/>
        <rFont val="Calibri"/>
        <family val="2"/>
        <scheme val="minor"/>
      </rPr>
      <t>Subtotal</t>
    </r>
  </si>
  <si>
    <r>
      <t xml:space="preserve">Datum der Einreichung des Budgets | </t>
    </r>
    <r>
      <rPr>
        <sz val="10"/>
        <color rgb="FF003399"/>
        <rFont val="Calibri"/>
        <family val="2"/>
        <scheme val="minor"/>
      </rPr>
      <t>Dato for indsendelsen af budgettet</t>
    </r>
  </si>
  <si>
    <r>
      <t xml:space="preserve">Übersicht Projektpartner | </t>
    </r>
    <r>
      <rPr>
        <b/>
        <sz val="10"/>
        <color rgb="FF003399"/>
        <rFont val="Calibri"/>
        <family val="2"/>
        <scheme val="minor"/>
      </rPr>
      <t>Overblik partnere</t>
    </r>
  </si>
  <si>
    <r>
      <t>Land des Partners |</t>
    </r>
    <r>
      <rPr>
        <b/>
        <sz val="10"/>
        <color rgb="FF000090"/>
        <rFont val="Calibri"/>
        <family val="2"/>
        <scheme val="minor"/>
      </rPr>
      <t xml:space="preserve"> </t>
    </r>
    <r>
      <rPr>
        <b/>
        <sz val="10"/>
        <color rgb="FF003399"/>
        <rFont val="Calibri"/>
        <family val="2"/>
        <scheme val="minor"/>
      </rPr>
      <t>Partnerens land</t>
    </r>
  </si>
  <si>
    <r>
      <t xml:space="preserve">Teilziel - Titel | </t>
    </r>
    <r>
      <rPr>
        <b/>
        <sz val="10"/>
        <color rgb="FF000090"/>
        <rFont val="Calibri"/>
        <family val="2"/>
        <scheme val="minor"/>
      </rPr>
      <t xml:space="preserve"> </t>
    </r>
    <r>
      <rPr>
        <b/>
        <sz val="10"/>
        <color rgb="FF003399"/>
        <rFont val="Calibri"/>
        <family val="2"/>
        <scheme val="minor"/>
      </rPr>
      <t>Delmål - titel</t>
    </r>
  </si>
  <si>
    <r>
      <t xml:space="preserve">Projektmanagement &amp; Öffentlichkeitsarbeit | 
</t>
    </r>
    <r>
      <rPr>
        <sz val="10"/>
        <color rgb="FF003399"/>
        <rFont val="Calibri"/>
        <family val="2"/>
        <scheme val="minor"/>
      </rPr>
      <t>Projektledelse &amp; Kommunikation</t>
    </r>
  </si>
  <si>
    <r>
      <t xml:space="preserve">TZ | </t>
    </r>
    <r>
      <rPr>
        <sz val="10"/>
        <color rgb="FF003399"/>
        <rFont val="Calibri"/>
        <family val="2"/>
        <scheme val="minor"/>
      </rPr>
      <t>DM</t>
    </r>
    <r>
      <rPr>
        <sz val="10"/>
        <color rgb="FF00009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2</t>
    </r>
  </si>
  <si>
    <r>
      <t xml:space="preserve">  Akronym Projekt | </t>
    </r>
    <r>
      <rPr>
        <b/>
        <sz val="12"/>
        <color rgb="FF003399"/>
        <rFont val="Calibri"/>
        <family val="2"/>
        <scheme val="minor"/>
      </rPr>
      <t>Projektets akronym:</t>
    </r>
  </si>
  <si>
    <r>
      <t xml:space="preserve">Kofinanzierung | </t>
    </r>
    <r>
      <rPr>
        <sz val="11"/>
        <color rgb="FF003399"/>
        <rFont val="Calibri"/>
        <family val="2"/>
        <scheme val="minor"/>
      </rPr>
      <t>Medfinansiering</t>
    </r>
  </si>
  <si>
    <r>
      <t xml:space="preserve">Gesamtfinanzierung | </t>
    </r>
    <r>
      <rPr>
        <sz val="11"/>
        <color rgb="FF003399"/>
        <rFont val="Calibri"/>
        <family val="2"/>
        <scheme val="minor"/>
      </rPr>
      <t>Totalfinansiering</t>
    </r>
  </si>
  <si>
    <r>
      <t xml:space="preserve">Förderquote | </t>
    </r>
    <r>
      <rPr>
        <b/>
        <sz val="11"/>
        <color rgb="FF003399"/>
        <rFont val="Calibri"/>
        <family val="2"/>
        <scheme val="minor"/>
      </rPr>
      <t>Støttesats</t>
    </r>
  </si>
  <si>
    <r>
      <t>2.3  Personalressourcen gesamt |</t>
    </r>
    <r>
      <rPr>
        <b/>
        <sz val="12"/>
        <color rgb="FF000090"/>
        <rFont val="Calibri"/>
        <family val="2"/>
        <scheme val="minor"/>
      </rPr>
      <t xml:space="preserve"> 
      </t>
    </r>
    <r>
      <rPr>
        <b/>
        <sz val="12"/>
        <color rgb="FF003399"/>
        <rFont val="Calibri"/>
        <family val="2"/>
        <scheme val="minor"/>
      </rPr>
      <t xml:space="preserve"> Personaleressourcer i alt</t>
    </r>
  </si>
  <si>
    <r>
      <t>Summe |</t>
    </r>
    <r>
      <rPr>
        <b/>
        <sz val="11"/>
        <color rgb="FF000090"/>
        <rFont val="Calibri"/>
        <family val="2"/>
        <scheme val="minor"/>
      </rPr>
      <t xml:space="preserve"> </t>
    </r>
    <r>
      <rPr>
        <b/>
        <sz val="11"/>
        <color rgb="FF003399"/>
        <rFont val="Calibri"/>
        <family val="2"/>
        <scheme val="minor"/>
      </rPr>
      <t>Total</t>
    </r>
  </si>
  <si>
    <r>
      <t xml:space="preserve">Nachlaufzeit | </t>
    </r>
    <r>
      <rPr>
        <b/>
        <sz val="11"/>
        <color rgb="FF003399"/>
        <rFont val="Calibri"/>
        <family val="2"/>
        <scheme val="minor"/>
      </rPr>
      <t>Opfølgnings-periode</t>
    </r>
  </si>
  <si>
    <r>
      <t xml:space="preserve">Gesamtbudget des Projektes | 
</t>
    </r>
    <r>
      <rPr>
        <b/>
        <sz val="12"/>
        <color rgb="FF003399"/>
        <rFont val="Calibri"/>
        <family val="2"/>
        <scheme val="minor"/>
      </rPr>
      <t>Projektets samlede budget</t>
    </r>
  </si>
  <si>
    <r>
      <t xml:space="preserve">Beantragte Förderquote | 
</t>
    </r>
    <r>
      <rPr>
        <b/>
        <sz val="12"/>
        <color rgb="FF003399"/>
        <rFont val="Calibri"/>
        <family val="2"/>
        <scheme val="minor"/>
      </rPr>
      <t>Ansøgt støttesats</t>
    </r>
  </si>
  <si>
    <r>
      <t xml:space="preserve">Differenz Gesamtbudget zu Gesamtfinanzierung | 
</t>
    </r>
    <r>
      <rPr>
        <sz val="11"/>
        <color rgb="FF003399"/>
        <rFont val="Calibri"/>
        <family val="2"/>
        <scheme val="minor"/>
      </rPr>
      <t>Differens samlede budget ift. Totalfinansiering</t>
    </r>
  </si>
  <si>
    <r>
      <t>% Verteilt auf TZ |</t>
    </r>
    <r>
      <rPr>
        <b/>
        <sz val="10"/>
        <color rgb="FF003399"/>
        <rFont val="Calibri"/>
        <family val="2"/>
        <scheme val="minor"/>
      </rPr>
      <t>% Fordelt på DM</t>
    </r>
  </si>
  <si>
    <r>
      <t xml:space="preserve">TZ | </t>
    </r>
    <r>
      <rPr>
        <b/>
        <sz val="10"/>
        <color rgb="FF003399"/>
        <rFont val="Calibri"/>
        <family val="2"/>
        <scheme val="minor"/>
      </rPr>
      <t xml:space="preserve">DM </t>
    </r>
    <r>
      <rPr>
        <b/>
        <sz val="10"/>
        <rFont val="Calibri"/>
        <family val="2"/>
        <scheme val="minor"/>
      </rPr>
      <t>3</t>
    </r>
  </si>
  <si>
    <r>
      <t xml:space="preserve">TZ | </t>
    </r>
    <r>
      <rPr>
        <b/>
        <sz val="10"/>
        <color rgb="FF003399"/>
        <rFont val="Calibri"/>
        <family val="2"/>
        <scheme val="minor"/>
      </rPr>
      <t>DM</t>
    </r>
    <r>
      <rPr>
        <b/>
        <sz val="10"/>
        <color rgb="FF00009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2</t>
    </r>
  </si>
  <si>
    <t xml:space="preserve">2.0 Zusammenfassung |
     Resumé </t>
  </si>
  <si>
    <r>
      <t xml:space="preserve">Erläuterungen | </t>
    </r>
    <r>
      <rPr>
        <b/>
        <sz val="11"/>
        <color rgb="FF003399"/>
        <rFont val="Calibri"/>
        <family val="2"/>
        <scheme val="minor"/>
      </rPr>
      <t>Uddybende forklaringer</t>
    </r>
  </si>
  <si>
    <r>
      <t xml:space="preserve">Beschreibung der übergeordneten Tätigkeiten | </t>
    </r>
    <r>
      <rPr>
        <b/>
        <sz val="11"/>
        <color rgb="FF003399"/>
        <rFont val="Calibri"/>
        <family val="2"/>
        <scheme val="minor"/>
      </rPr>
      <t xml:space="preserve">Beskrivelse af de overordnede aktiviteter </t>
    </r>
  </si>
  <si>
    <r>
      <t>Erläuterungen |</t>
    </r>
    <r>
      <rPr>
        <b/>
        <sz val="11"/>
        <color rgb="FF003399"/>
        <rFont val="Calibri"/>
        <family val="2"/>
        <scheme val="minor"/>
      </rPr>
      <t xml:space="preserve"> Uddybende forklaringer</t>
    </r>
  </si>
  <si>
    <r>
      <t xml:space="preserve">2.5  Übersicht Projektpartner | 
       </t>
    </r>
    <r>
      <rPr>
        <b/>
        <sz val="12"/>
        <color rgb="FF000090"/>
        <rFont val="Calibri"/>
        <family val="2"/>
        <scheme val="minor"/>
      </rPr>
      <t>Oversigt over partnere</t>
    </r>
  </si>
  <si>
    <r>
      <t xml:space="preserve">2.6  Gesamtbudget pro Teilziel | 
       </t>
    </r>
    <r>
      <rPr>
        <b/>
        <sz val="12"/>
        <color rgb="FF000090"/>
        <rFont val="Calibri"/>
        <family val="2"/>
        <scheme val="minor"/>
      </rPr>
      <t>Samlet budget pr. delmål</t>
    </r>
  </si>
  <si>
    <t>Kosten</t>
  </si>
  <si>
    <t>z.B. Konferenzkosten: Moderator, Verpflegung, Raummiete, Simultanübersetzung […]</t>
  </si>
  <si>
    <t xml:space="preserve"> z.B. Übersetzungen Veröffentlichungen</t>
  </si>
  <si>
    <t>z.B. Laborausrüstung</t>
  </si>
  <si>
    <t>z.B. Teilziel 2, Konferenz "Zukunft Inselwelt"</t>
  </si>
  <si>
    <t>z.B. Alle Teilziele</t>
  </si>
  <si>
    <t>z.B. Teilziel 3, Experimente Lasertechnik</t>
  </si>
  <si>
    <r>
      <rPr>
        <b/>
        <sz val="11"/>
        <color theme="1"/>
        <rFont val="Calibri"/>
        <family val="2"/>
        <scheme val="minor"/>
      </rPr>
      <t>1.2</t>
    </r>
    <r>
      <rPr>
        <sz val="11"/>
        <color theme="1"/>
        <rFont val="Calibri"/>
        <family val="2"/>
        <scheme val="minor"/>
      </rPr>
      <t xml:space="preserve">
Bitte listen Sie die Projektpartner auf und wählen Sie eine Länderzugehörigkeit, wie im Antrag angegeben |
</t>
    </r>
    <r>
      <rPr>
        <sz val="11"/>
        <color rgb="FF003399"/>
        <rFont val="Calibri"/>
        <family val="2"/>
        <scheme val="minor"/>
      </rPr>
      <t>Angiv venligst de enkelte projektpartnere her og vælg et nationalt tilhørsforhold som nævnt i ansøgningen</t>
    </r>
  </si>
  <si>
    <r>
      <t xml:space="preserve">2.7  Teilnahme pro Teilziel lt. Budget| 
       </t>
    </r>
    <r>
      <rPr>
        <b/>
        <sz val="12"/>
        <color rgb="FF000090"/>
        <rFont val="Calibri"/>
        <family val="2"/>
        <scheme val="minor"/>
      </rPr>
      <t>Deltagelse pr. delmål ifl. budget</t>
    </r>
  </si>
  <si>
    <t>!</t>
  </si>
  <si>
    <r>
      <t xml:space="preserve">Bitte beachten Sie: Das Budgetformular enthält Rundungen. Bei der späteren Auszahlung kann es daher in der Zuschusssumme zu geringfügigen Abweichungen kommen | </t>
    </r>
    <r>
      <rPr>
        <b/>
        <sz val="12"/>
        <color rgb="FF003399"/>
        <rFont val="Calibri"/>
        <family val="2"/>
        <scheme val="minor"/>
      </rPr>
      <t>Bemærk venligst: Budgetformularen indeholder afrundinger. Ved senere udbetaling kan der derfor forekomme mindre afvigelser i tilskudsbeløbet</t>
    </r>
  </si>
  <si>
    <t>Summe | Total</t>
  </si>
  <si>
    <t>Projektperiode</t>
  </si>
  <si>
    <r>
      <t xml:space="preserve">Gesamtbudget | </t>
    </r>
    <r>
      <rPr>
        <b/>
        <sz val="11"/>
        <color rgb="FF003399"/>
        <rFont val="Calibri"/>
        <family val="2"/>
        <scheme val="minor"/>
      </rPr>
      <t>Samlet budget</t>
    </r>
  </si>
  <si>
    <r>
      <rPr>
        <b/>
        <sz val="12"/>
        <rFont val="Calibri"/>
        <family val="2"/>
        <scheme val="minor"/>
      </rPr>
      <t xml:space="preserve">5.3  Restkostenpauschale - Sachkosten mit Pauschalsatz von 40 % der Personalkosten | 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/>
    </r>
  </si>
  <si>
    <r>
      <t xml:space="preserve">Restkostenpauschale - Sachkosten mit Pauschalsatz von 40% der Personalkosten | 
</t>
    </r>
    <r>
      <rPr>
        <sz val="11"/>
        <color rgb="FF003399"/>
        <rFont val="Calibri"/>
        <family val="2"/>
        <scheme val="minor"/>
      </rPr>
      <t>Fast takst til de øvrige omkostninger på 40 % af personaleomkostningerne</t>
    </r>
  </si>
  <si>
    <r>
      <t xml:space="preserve">3.3  Restkostenpauschale - Sachkosten mit Pauschalsatz von 40 % der Personalkosten | 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</si>
  <si>
    <r>
      <t>Restkostenpauschale - Sachkosten mit Pauschalsatz von 40% der Personalkosten |</t>
    </r>
    <r>
      <rPr>
        <sz val="11"/>
        <color rgb="FF003399"/>
        <rFont val="Calibri"/>
        <family val="2"/>
        <scheme val="minor"/>
      </rPr>
      <t>Fast takst til de øvrige omkostninger på 40 % af personaleomkostningerne</t>
    </r>
  </si>
  <si>
    <r>
      <t xml:space="preserve">2.4 Restkostenpauschale - Sachkosten mit Pauschalsatz von 40 % der Personalkosten | 
      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</si>
  <si>
    <r>
      <t>Summe der Restkostenpauschale im Projekt, basierend auf den Personalkosten der Partner: |</t>
    </r>
    <r>
      <rPr>
        <sz val="11"/>
        <color rgb="FF003399"/>
        <rFont val="Calibri"/>
        <family val="2"/>
        <scheme val="minor"/>
      </rPr>
      <t xml:space="preserve"> 
Total af den faste takst til de resterende omkostninger i projektet, baseret på partnernes personaleomkostninger:</t>
    </r>
  </si>
  <si>
    <r>
      <rPr>
        <b/>
        <sz val="14"/>
        <rFont val="Calibri"/>
        <family val="2"/>
        <scheme val="minor"/>
      </rPr>
      <t xml:space="preserve">Auf dieser Seite erstellen Sie das Budget des Partners. Bitte gehen sie dabei wie folgt vor | </t>
    </r>
    <r>
      <rPr>
        <b/>
        <sz val="14"/>
        <color rgb="FF003399"/>
        <rFont val="Calibri"/>
        <family val="2"/>
        <scheme val="minor"/>
      </rPr>
      <t>På denne side udfyldes partnerens budget. Fortsæt som følger:</t>
    </r>
    <r>
      <rPr>
        <b/>
        <sz val="14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1. Tragen Sie die Personalkosten in Tabelle 2 ein. Tabelle 3 berechnet darauf aufbauend automatisch eine Restkostenpauschale | </t>
    </r>
    <r>
      <rPr>
        <sz val="14"/>
        <color rgb="FF003399"/>
        <rFont val="Calibri"/>
        <family val="2"/>
        <scheme val="minor"/>
      </rPr>
      <t>Indtast personaleomkostningerne i tabel 2. Tabel 3 beregner automatisk den faste takst til de øvrige omkostninger</t>
    </r>
    <r>
      <rPr>
        <sz val="14"/>
        <rFont val="Calibri"/>
        <family val="2"/>
        <scheme val="minor"/>
      </rPr>
      <t xml:space="preserve">
2. Tragen Sie evtl. Einnahmen in Tabelle 4 ein | </t>
    </r>
    <r>
      <rPr>
        <sz val="14"/>
        <color rgb="FF003399"/>
        <rFont val="Calibri"/>
        <family val="2"/>
        <scheme val="minor"/>
      </rPr>
      <t>Angiv eventuelle indtægter i tabel 4</t>
    </r>
    <r>
      <rPr>
        <sz val="14"/>
        <rFont val="Calibri"/>
        <family val="2"/>
        <scheme val="minor"/>
      </rPr>
      <t xml:space="preserve">
3. Das Gesamtbudget des Partners können Sie dann in Tabelle 5 einsehen. Vervollständigen Sie anschließend die Angaben zu Finanzierung in Tabelle 6 | </t>
    </r>
    <r>
      <rPr>
        <sz val="14"/>
        <color rgb="FF003399"/>
        <rFont val="Calibri"/>
        <family val="2"/>
        <scheme val="minor"/>
      </rPr>
      <t xml:space="preserve">Partnerens samlede budget kan derefter ses i tabel 5. Udfyld derefter oplysningerne om finansiering i tabel 6
</t>
    </r>
    <r>
      <rPr>
        <sz val="14"/>
        <rFont val="Calibri"/>
        <family val="2"/>
        <scheme val="minor"/>
      </rPr>
      <t xml:space="preserve">
4. Teilen Sie abschließend in Tabelle 7 das Budget auf die verschiedenen Teilziele auf | </t>
    </r>
    <r>
      <rPr>
        <sz val="14"/>
        <color rgb="FF003399"/>
        <rFont val="Calibri"/>
        <family val="2"/>
        <scheme val="minor"/>
      </rPr>
      <t>Endelig fordeles budgettet på de forskellige delmål i tabel 7</t>
    </r>
    <r>
      <rPr>
        <b/>
        <sz val="14"/>
        <rFont val="Calibri"/>
        <family val="2"/>
        <scheme val="minor"/>
      </rPr>
      <t xml:space="preserve">
</t>
    </r>
  </si>
  <si>
    <r>
      <t xml:space="preserve">Personalkosten | 
</t>
    </r>
    <r>
      <rPr>
        <sz val="11"/>
        <color rgb="FF003399"/>
        <rFont val="Calibri"/>
        <family val="2"/>
        <scheme val="minor"/>
      </rPr>
      <t>Personaleomkostninger</t>
    </r>
  </si>
  <si>
    <r>
      <rPr>
        <b/>
        <sz val="12"/>
        <rFont val="Calibri"/>
        <family val="2"/>
        <scheme val="minor"/>
      </rPr>
      <t xml:space="preserve">6.3  Restkostenpauschale - Sachkosten mit Pauschalsatz von 40 % der Personalkosten | 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/>
    </r>
  </si>
  <si>
    <r>
      <rPr>
        <b/>
        <sz val="14"/>
        <rFont val="Calibri"/>
        <family val="2"/>
        <scheme val="minor"/>
      </rPr>
      <t xml:space="preserve">Auf dieser Seite erstellen Sie das Budget des Partners. Bitte gehen sie dabei wie folgt vor | </t>
    </r>
    <r>
      <rPr>
        <b/>
        <sz val="14"/>
        <color rgb="FF003399"/>
        <rFont val="Calibri"/>
        <family val="2"/>
        <scheme val="minor"/>
      </rPr>
      <t>På denne side udfyldes partnerens budget. Fortsæt som følger:</t>
    </r>
    <r>
      <rPr>
        <b/>
        <sz val="14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1. Tragen Sie die Personalkosten in Tabelle 2 ein. Tabelle 3 berechnet darauf aufbauend automatisch eine Restkostenpauschale | </t>
    </r>
    <r>
      <rPr>
        <sz val="14"/>
        <color rgb="FF003399"/>
        <rFont val="Calibri"/>
        <family val="2"/>
        <scheme val="minor"/>
      </rPr>
      <t>Indtast personaleomkostningerne i tabel 2. Tabel 3 beregner automatisk den faste takst til de resterende omkostninger</t>
    </r>
    <r>
      <rPr>
        <sz val="14"/>
        <rFont val="Calibri"/>
        <family val="2"/>
        <scheme val="minor"/>
      </rPr>
      <t xml:space="preserve">
2. Tragen Sie evtl. Einnahmen in Tabelle 4 ein | </t>
    </r>
    <r>
      <rPr>
        <sz val="14"/>
        <color rgb="FF003399"/>
        <rFont val="Calibri"/>
        <family val="2"/>
        <scheme val="minor"/>
      </rPr>
      <t>Angiv eventuelle indtægter i tabel 4</t>
    </r>
    <r>
      <rPr>
        <sz val="14"/>
        <rFont val="Calibri"/>
        <family val="2"/>
        <scheme val="minor"/>
      </rPr>
      <t xml:space="preserve">
3. Das Gesamtbudget des Partners können Sie dann in Tabelle 5 einsehen. Vervollständigen Sie anschließend die Angaben zu Finanzierung in Tabelle 6 | </t>
    </r>
    <r>
      <rPr>
        <sz val="14"/>
        <color rgb="FF003399"/>
        <rFont val="Calibri"/>
        <family val="2"/>
        <scheme val="minor"/>
      </rPr>
      <t xml:space="preserve">Partnerens samlede budget kan derefter ses i tabel 5. Udfyld derefter oplysningerne om finansiering i tabel 6
</t>
    </r>
    <r>
      <rPr>
        <sz val="14"/>
        <rFont val="Calibri"/>
        <family val="2"/>
        <scheme val="minor"/>
      </rPr>
      <t xml:space="preserve">
4. Teilen Sie abschließend in Tabelle 7 das Budget auf die verschiedenen Teilziele auf | </t>
    </r>
    <r>
      <rPr>
        <sz val="14"/>
        <color rgb="FF003399"/>
        <rFont val="Calibri"/>
        <family val="2"/>
        <scheme val="minor"/>
      </rPr>
      <t>Endelig fordeles budgettet på de forskellige delmål i tabel 7</t>
    </r>
    <r>
      <rPr>
        <b/>
        <sz val="14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</si>
  <si>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7.3  Restkostenpauschale - Sachkosten mit Pauschalsatz von 40 % der Personalkosten | 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/>
    </r>
  </si>
  <si>
    <r>
      <t xml:space="preserve">Restkostenpauschale - Sachkosten mit Pauschalsatz von 40% der Personalkosten | 
</t>
    </r>
    <r>
      <rPr>
        <sz val="11"/>
        <color rgb="FF003399"/>
        <rFont val="Calibri"/>
        <family val="2"/>
        <scheme val="minor"/>
      </rPr>
      <t>Fast takst til de øvrige omkostninger på 40 % af personale-omkostningerne</t>
    </r>
  </si>
  <si>
    <r>
      <rPr>
        <b/>
        <sz val="12"/>
        <rFont val="Calibri"/>
        <family val="2"/>
        <scheme val="minor"/>
      </rPr>
      <t xml:space="preserve">8.3  Restkostenpauschale - Sachkosten mit Pauschalsatz von 40 % der Personalkosten | 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/>
    </r>
  </si>
  <si>
    <r>
      <t xml:space="preserve">Beantragter PKP-Zuschuss | 
</t>
    </r>
    <r>
      <rPr>
        <b/>
        <sz val="12"/>
        <color rgb="FF003399"/>
        <rFont val="Calibri"/>
        <family val="2"/>
        <scheme val="minor"/>
      </rPr>
      <t>Ansøgt PKP tilskud</t>
    </r>
  </si>
  <si>
    <r>
      <t xml:space="preserve">PKP-Zuschuss gesamt lt. Förderrichtlinien | 
</t>
    </r>
    <r>
      <rPr>
        <b/>
        <sz val="11"/>
        <color indexed="18"/>
        <rFont val="Calibri"/>
        <family val="2"/>
        <scheme val="minor"/>
      </rPr>
      <t>PKP-tilskud i alt iflg. Støtteregler</t>
    </r>
  </si>
  <si>
    <t>Eigenfinanzierung - unbare Leistungen (Personalkosten) | Egenfinansiering - andre ydelser end penge (personaleomkostninger)</t>
  </si>
  <si>
    <r>
      <t>Kofinanzierung lt. Berechnung |</t>
    </r>
    <r>
      <rPr>
        <sz val="11"/>
        <color rgb="FF003399"/>
        <rFont val="Calibri"/>
        <family val="2"/>
        <scheme val="minor"/>
      </rPr>
      <t xml:space="preserve"> Medfinansiering iflg. beregning</t>
    </r>
  </si>
  <si>
    <r>
      <t>PKP-Zuschuss beantragt |</t>
    </r>
    <r>
      <rPr>
        <b/>
        <sz val="11"/>
        <color indexed="18"/>
        <rFont val="Calibri"/>
        <family val="2"/>
        <scheme val="minor"/>
      </rPr>
      <t xml:space="preserve"> Ansøgt PKP-tilskud</t>
    </r>
  </si>
  <si>
    <r>
      <t>PKP-Förderquote |</t>
    </r>
    <r>
      <rPr>
        <b/>
        <sz val="11"/>
        <color indexed="18"/>
        <rFont val="Calibri"/>
        <family val="2"/>
        <scheme val="minor"/>
      </rPr>
      <t xml:space="preserve"> PKP-støttesats</t>
    </r>
  </si>
  <si>
    <r>
      <rPr>
        <b/>
        <sz val="11"/>
        <color theme="1"/>
        <rFont val="Calibri"/>
        <family val="2"/>
        <scheme val="minor"/>
      </rPr>
      <t>1.3</t>
    </r>
    <r>
      <rPr>
        <sz val="11"/>
        <color theme="1"/>
        <rFont val="Calibri"/>
        <family val="2"/>
        <scheme val="minor"/>
      </rPr>
      <t xml:space="preserve">
Bitte listen Sie hier die einzelnen Teilziele auf, wie im Antrag ausgefüllt |
</t>
    </r>
    <r>
      <rPr>
        <sz val="11"/>
        <color rgb="FF003399"/>
        <rFont val="Calibri"/>
        <family val="2"/>
        <scheme val="minor"/>
      </rPr>
      <t>Angiv venligst de enkelte delmål her, som de er nævnt i ansøgningen</t>
    </r>
  </si>
  <si>
    <r>
      <t xml:space="preserve">Bitte listen Sie für die plausible Bewertung des Kosten-Nutzen-Verhältnisses auf, welche wesentlichen Kosten für das Projekt (zusammengefasst für alle Partner und alle Perioden) anfallen |
</t>
    </r>
    <r>
      <rPr>
        <sz val="11"/>
        <color rgb="FF003399"/>
        <rFont val="Calibri"/>
        <family val="2"/>
        <scheme val="minor"/>
      </rPr>
      <t>Med henblik på en plausibel vurdering af cost-benefit-forholdet, skal I venligst anføre de vigtigste omkostninger i forbindelse med projektet (sammenfattet for alle partnere og alle perioder).</t>
    </r>
    <r>
      <rPr>
        <sz val="11"/>
        <color theme="1"/>
        <rFont val="Calibri"/>
        <family val="2"/>
        <scheme val="minor"/>
      </rPr>
      <t xml:space="preserve">
Führen Sie hier nur solche Kosten auf, die zusätzlich zu den Büro- und Verwaltungskosten und Reisekosten entstehen |
</t>
    </r>
    <r>
      <rPr>
        <sz val="11"/>
        <color rgb="FF003399"/>
        <rFont val="Calibri"/>
        <family val="2"/>
        <scheme val="minor"/>
      </rPr>
      <t xml:space="preserve">Angiv her kun de omkostninger, der ligger ud over kontor- og administrationsomkostninger og rejseomkostninger. </t>
    </r>
    <r>
      <rPr>
        <sz val="11"/>
        <color theme="1"/>
        <rFont val="Calibri"/>
        <family val="2"/>
        <scheme val="minor"/>
      </rPr>
      <t xml:space="preserve">
Nennen Sie keine Beträge |</t>
    </r>
    <r>
      <rPr>
        <sz val="11"/>
        <color rgb="FF003399"/>
        <rFont val="Calibri"/>
        <family val="2"/>
        <scheme val="minor"/>
      </rPr>
      <t xml:space="preserve"> Der må ikke angives beløb.
</t>
    </r>
    <r>
      <rPr>
        <sz val="11"/>
        <rFont val="Calibri"/>
        <family val="2"/>
        <scheme val="minor"/>
      </rPr>
      <t>Maximale Zeichenlänge  = 150 / 120 Zeichen |</t>
    </r>
    <r>
      <rPr>
        <sz val="11"/>
        <color rgb="FF003399"/>
        <rFont val="Calibri"/>
        <family val="2"/>
        <scheme val="minor"/>
      </rPr>
      <t xml:space="preserve"> maksimal tegnlængde = 150 / 120 tegn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</si>
  <si>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PKP-Zuschuss | </t>
    </r>
    <r>
      <rPr>
        <b/>
        <sz val="11"/>
        <color rgb="FF003399"/>
        <rFont val="Calibri"/>
        <family val="2"/>
        <scheme val="minor"/>
      </rPr>
      <t>PKP-tilskud</t>
    </r>
  </si>
  <si>
    <r>
      <t>PKP-Zuschuss | PKP</t>
    </r>
    <r>
      <rPr>
        <b/>
        <sz val="11"/>
        <color rgb="FF003399"/>
        <rFont val="Calibri"/>
        <family val="2"/>
        <scheme val="minor"/>
      </rPr>
      <t>-tilskud</t>
    </r>
  </si>
  <si>
    <r>
      <t xml:space="preserve">Bitte füllen Sie die Budgetblätter der einzelnen Partner aus. Die Werte werden dann automatisch auf dieser Seite zusammengeführt. Bitte füllen Sie dann Tabelle 2.4 aus | </t>
    </r>
    <r>
      <rPr>
        <b/>
        <sz val="12"/>
        <color rgb="FF003399"/>
        <rFont val="Calibri"/>
        <family val="2"/>
        <scheme val="minor"/>
      </rPr>
      <t>Udfyld venligst de enkelte partneres budgetfaneblade. Værdierne bliver derefter automatisk lagt sammen på denne side. Udfyld venligst tabel 2.4.</t>
    </r>
  </si>
  <si>
    <r>
      <rPr>
        <b/>
        <sz val="12"/>
        <rFont val="Calibri"/>
        <family val="2"/>
        <scheme val="minor"/>
      </rPr>
      <t xml:space="preserve">3.4  Einnahmen | </t>
    </r>
    <r>
      <rPr>
        <b/>
        <sz val="12"/>
        <color rgb="FF003399"/>
        <rFont val="Calibri"/>
        <family val="2"/>
        <scheme val="minor"/>
      </rPr>
      <t>Indtægter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tragen Sie hier erwartete Einnahmen ein | </t>
    </r>
    <r>
      <rPr>
        <b/>
        <sz val="10"/>
        <color rgb="FF003399"/>
        <rFont val="Calibri"/>
        <family val="2"/>
        <scheme val="minor"/>
      </rPr>
      <t xml:space="preserve">Indsæt  venligst forventede indtægter her
</t>
    </r>
    <r>
      <rPr>
        <b/>
        <sz val="10"/>
        <rFont val="Calibri"/>
        <family val="2"/>
        <scheme val="minor"/>
      </rPr>
      <t/>
    </r>
  </si>
  <si>
    <r>
      <t xml:space="preserve">Gesamtbudget| </t>
    </r>
    <r>
      <rPr>
        <b/>
        <sz val="11"/>
        <color rgb="FF003399"/>
        <rFont val="Calibri"/>
        <family val="2"/>
        <scheme val="minor"/>
      </rPr>
      <t>Samlet budget</t>
    </r>
  </si>
  <si>
    <t>Gesamtbudget | Samlet budget</t>
  </si>
  <si>
    <r>
      <rPr>
        <b/>
        <sz val="12"/>
        <rFont val="Calibri"/>
        <family val="2"/>
        <scheme val="minor"/>
      </rPr>
      <t xml:space="preserve">6.4  Einnahmen | </t>
    </r>
    <r>
      <rPr>
        <b/>
        <sz val="12"/>
        <color rgb="FF003399"/>
        <rFont val="Calibri"/>
        <family val="2"/>
        <scheme val="minor"/>
      </rPr>
      <t>Indtægter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tragen Sie hier erwartete Einnahmen ein | </t>
    </r>
    <r>
      <rPr>
        <b/>
        <sz val="10"/>
        <color rgb="FF003399"/>
        <rFont val="Calibri"/>
        <family val="2"/>
        <scheme val="minor"/>
      </rPr>
      <t xml:space="preserve">Indsæt  venligst forventede indtægter her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</si>
  <si>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7.4  Einnahmen | </t>
    </r>
    <r>
      <rPr>
        <b/>
        <sz val="12"/>
        <color rgb="FF003399"/>
        <rFont val="Calibri"/>
        <family val="2"/>
        <scheme val="minor"/>
      </rPr>
      <t>Indtægter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tragen Sie hier erwartete Einnahmen ein | </t>
    </r>
    <r>
      <rPr>
        <b/>
        <sz val="10"/>
        <color rgb="FF003399"/>
        <rFont val="Calibri"/>
        <family val="2"/>
        <scheme val="minor"/>
      </rPr>
      <t xml:space="preserve">Indsæt  venligst forventede indtægter her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</si>
  <si>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8.4  Einnahmen | </t>
    </r>
    <r>
      <rPr>
        <b/>
        <sz val="12"/>
        <color rgb="FF003399"/>
        <rFont val="Calibri"/>
        <family val="2"/>
        <scheme val="minor"/>
      </rPr>
      <t>Indtægter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tragen Sie hier erwartete Einnahmen ein | </t>
    </r>
    <r>
      <rPr>
        <b/>
        <sz val="10"/>
        <color rgb="FF003399"/>
        <rFont val="Calibri"/>
        <family val="2"/>
        <scheme val="minor"/>
      </rPr>
      <t xml:space="preserve">Indsæt  venligst forventede indtægter her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</si>
  <si>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4.4  Einnahmen | </t>
    </r>
    <r>
      <rPr>
        <b/>
        <sz val="12"/>
        <color rgb="FF003399"/>
        <rFont val="Calibri"/>
        <family val="2"/>
        <scheme val="minor"/>
      </rPr>
      <t>Indtægter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tragen Sie hier erwartete Einnahmen ein | </t>
    </r>
    <r>
      <rPr>
        <b/>
        <sz val="10"/>
        <color rgb="FF003399"/>
        <rFont val="Calibri"/>
        <family val="2"/>
        <scheme val="minor"/>
      </rPr>
      <t xml:space="preserve">Indsæt  venligst forventede indtægter her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</si>
  <si>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5.4  Einnahmen | </t>
    </r>
    <r>
      <rPr>
        <b/>
        <sz val="12"/>
        <color rgb="FF003399"/>
        <rFont val="Calibri"/>
        <family val="2"/>
        <scheme val="minor"/>
      </rPr>
      <t>Indtægter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tragen Sie hier erwartete Einnahmen ein | </t>
    </r>
    <r>
      <rPr>
        <b/>
        <sz val="10"/>
        <color rgb="FF003399"/>
        <rFont val="Calibri"/>
        <family val="2"/>
        <scheme val="minor"/>
      </rPr>
      <t xml:space="preserve">Indsæt  venligst forventede indtægter her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</si>
  <si>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4.3  Restkostenpauschale - Sachkosten mit Pauschalsatz von 40 % der Personalkosten | 
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</si>
  <si>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4.7  Prozentuale Aufteilung des Gesamtbudgets auf Teilziele | </t>
    </r>
    <r>
      <rPr>
        <b/>
        <sz val="12"/>
        <color rgb="FF003399"/>
        <rFont val="Calibri"/>
        <family val="2"/>
        <scheme val="minor"/>
      </rPr>
      <t>Procentvis fordeling af det samlede budget på delmålene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teilen Sie hier das Budget des Partners auf die entsprechenden Teilziele ein, wenn zutreffend. Das Budget muss zu 100% zugeteilt werden</t>
    </r>
    <r>
      <rPr>
        <b/>
        <sz val="10"/>
        <color rgb="FF003399"/>
        <rFont val="Calibri"/>
        <family val="2"/>
        <scheme val="minor"/>
      </rPr>
      <t xml:space="preserve"> | 
Fordel venligst partnerens budget på de enkelte delmål her, hvis relevant. Budgettet skal tildeles 100 % </t>
    </r>
  </si>
  <si>
    <r>
      <rPr>
        <b/>
        <sz val="12"/>
        <rFont val="Calibri"/>
        <family val="2"/>
        <scheme val="minor"/>
      </rPr>
      <t xml:space="preserve">3.2.2  Personalkosten - Nachlaufzeit | </t>
    </r>
    <r>
      <rPr>
        <b/>
        <sz val="12"/>
        <color rgb="FF003399"/>
        <rFont val="Calibri"/>
        <family val="2"/>
        <scheme val="minor"/>
      </rPr>
      <t>Personaleomkostninger - opfølgnings-periode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Wie 3.2.1, bitte tragen Sie hier eine Beschreibung der Tätigkeiten und die Vollzeitstellen in der Nachlaufzeit ein | </t>
    </r>
    <r>
      <rPr>
        <b/>
        <sz val="10"/>
        <color rgb="FF003399"/>
        <rFont val="Calibri"/>
        <family val="2"/>
        <scheme val="minor"/>
      </rPr>
      <t xml:space="preserve">Ligesom 3.2.1, beskriv de overordnede aktiviteter og indtast venligst antal fuldtidsstillinger i opfølgningsperioden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</si>
  <si>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6.2.2  Personalkosten - Nachlaufzeit | </t>
    </r>
    <r>
      <rPr>
        <b/>
        <sz val="12"/>
        <color rgb="FF003399"/>
        <rFont val="Calibri"/>
        <family val="2"/>
        <scheme val="minor"/>
      </rPr>
      <t>Personaleomkostninger - opfølgnings-periode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Wie 6.2.1, bitte tragen Sie hier eine Beschreibung der Tätigkeiten und die Vollzeitstellen in der Nachlaufzeit ein | </t>
    </r>
    <r>
      <rPr>
        <b/>
        <sz val="10"/>
        <color rgb="FF003399"/>
        <rFont val="Calibri"/>
        <family val="2"/>
        <scheme val="minor"/>
      </rPr>
      <t xml:space="preserve">Ligesom 6.2.1, beskriv de overordnede aktiviteter og indtast venligst antal fuldtidsstillinger pr. funktionsgruppe i opfølgningsperioden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</si>
  <si>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5.2.2  Personalkosten - Nachlaufzeit | </t>
    </r>
    <r>
      <rPr>
        <b/>
        <sz val="12"/>
        <color rgb="FF003399"/>
        <rFont val="Calibri"/>
        <family val="2"/>
        <scheme val="minor"/>
      </rPr>
      <t>Personaleomkostninger - opfølgnings-periode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Wie 5.2.1, bitte tragen Sie hier eine Beschreibung der Tätigkeiten und die Vollzeitstellen in der Nachlaufzeit ein | </t>
    </r>
    <r>
      <rPr>
        <b/>
        <sz val="10"/>
        <color rgb="FF003399"/>
        <rFont val="Calibri"/>
        <family val="2"/>
        <scheme val="minor"/>
      </rPr>
      <t xml:space="preserve">Ligesom 5.2.1, beskriv de overordnede aktiviteter og indtast venligst antal fuldtidsstillinger i opfølgningsperioden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</si>
  <si>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4.2.2  Personalkosten - Nachlaufzeit | </t>
    </r>
    <r>
      <rPr>
        <b/>
        <sz val="12"/>
        <color rgb="FF003399"/>
        <rFont val="Calibri"/>
        <family val="2"/>
        <scheme val="minor"/>
      </rPr>
      <t>Personaleomkostninger - opfølgnings-periode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Wie 4.2.1, bitte tragen Sie hier eine Beschreibung der Tätigkeiten und die Vollzeitstellen in der Nachlaufzeit ein</t>
    </r>
    <r>
      <rPr>
        <b/>
        <sz val="10"/>
        <color rgb="FF003399"/>
        <rFont val="Calibri"/>
        <family val="2"/>
        <scheme val="minor"/>
      </rPr>
      <t xml:space="preserve"> | Ligesom 4.2.1, beskriv de overordnede aktiviteter og indtast venligst antal fuldtidsstillinger i opfølgningsperioden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</si>
  <si>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7.2.2  Personalkosten - Nachlaufzeit | </t>
    </r>
    <r>
      <rPr>
        <b/>
        <sz val="12"/>
        <color rgb="FF003399"/>
        <rFont val="Calibri"/>
        <family val="2"/>
        <scheme val="minor"/>
      </rPr>
      <t>Personaleomkostninger - opfølgnings-periode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Wie 7.2.1, bitte tragen Sie hier eine Beschreibung der Tätigkeiten und die Vollzeitstellen in der Nachlaufzeit ein | </t>
    </r>
    <r>
      <rPr>
        <b/>
        <sz val="10"/>
        <color rgb="FF003399"/>
        <rFont val="Calibri"/>
        <family val="2"/>
        <scheme val="minor"/>
      </rPr>
      <t xml:space="preserve">Ligesom 7.2.1, beskriv de overordnede aktiviteter og indtast venligst antal fuldtidsstillinger i opfølgningsperioden
</t>
    </r>
    <r>
      <rPr>
        <b/>
        <sz val="10"/>
        <rFont val="Calibri"/>
        <family val="2"/>
        <scheme val="minor"/>
      </rPr>
      <t/>
    </r>
  </si>
  <si>
    <r>
      <rPr>
        <b/>
        <sz val="12"/>
        <rFont val="Calibri"/>
        <family val="2"/>
        <scheme val="minor"/>
      </rPr>
      <t xml:space="preserve">8.2.2  Personalkosten - Nachlaufzeit | </t>
    </r>
    <r>
      <rPr>
        <b/>
        <sz val="12"/>
        <color rgb="FF003399"/>
        <rFont val="Calibri"/>
        <family val="2"/>
        <scheme val="minor"/>
      </rPr>
      <t>Personaleomkostninger - opfølgnings-periode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Wie 8.2.1, bitte tragen Sie hier eine Beschreibung der Tätigkeiten und die Vollzeitstellen in der Nachlaufzeit ein | Ligesom 8.2.1, beskriv de overordnede aktiviteter og indtast venligst antal fuldtidsstillinger i opfølgningsperioden</t>
    </r>
    <r>
      <rPr>
        <b/>
        <sz val="10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/>
    </r>
  </si>
  <si>
    <r>
      <t xml:space="preserve">Leistungsgruppe (LG) | </t>
    </r>
    <r>
      <rPr>
        <b/>
        <sz val="11"/>
        <color rgb="FF003399"/>
        <rFont val="Calibri"/>
        <family val="2"/>
        <scheme val="minor"/>
      </rPr>
      <t>Funktions-gruppe (FG)</t>
    </r>
  </si>
  <si>
    <t>DM1</t>
  </si>
  <si>
    <r>
      <t xml:space="preserve">2.2  Finanzierungsübersicht gesamt | </t>
    </r>
    <r>
      <rPr>
        <b/>
        <sz val="12"/>
        <color rgb="FF003399"/>
        <rFont val="Calibri"/>
        <family val="2"/>
        <scheme val="minor"/>
      </rPr>
      <t>Samlet finansieringsoversigt</t>
    </r>
  </si>
  <si>
    <r>
      <t xml:space="preserve">Beantragter PKP-Zuschuss | </t>
    </r>
    <r>
      <rPr>
        <sz val="11"/>
        <color rgb="FF003399"/>
        <rFont val="Calibri"/>
        <family val="2"/>
        <scheme val="minor"/>
      </rPr>
      <t>Ansøgt PKP-tilskud</t>
    </r>
  </si>
  <si>
    <r>
      <t>Gesamtkosten in Vollzeitstellen (2 Monate = 286,67 Stunden) |</t>
    </r>
    <r>
      <rPr>
        <b/>
        <sz val="11"/>
        <color rgb="FF003399"/>
        <rFont val="Calibri"/>
        <family val="2"/>
        <scheme val="minor"/>
      </rPr>
      <t xml:space="preserve"> Samlede omkostninger for fuldtidsstillinger (2 måneder = 286,67 timer)</t>
    </r>
  </si>
  <si>
    <r>
      <t xml:space="preserve">Gesamtkosten in Vollzeitstellen (2 Monate = 286,67 Stunden) | </t>
    </r>
    <r>
      <rPr>
        <b/>
        <sz val="11"/>
        <color rgb="FF003399"/>
        <rFont val="Calibri"/>
        <family val="2"/>
        <scheme val="minor"/>
      </rPr>
      <t>Samlede omkostninger for fuldtidsstillinger (2 måneder = 286,67 timer)</t>
    </r>
  </si>
  <si>
    <t>Projektpartner 8</t>
  </si>
  <si>
    <t>Projektpartner 7</t>
  </si>
  <si>
    <t>Projektpartner 6</t>
  </si>
  <si>
    <t>PP 6</t>
  </si>
  <si>
    <t>PP 7</t>
  </si>
  <si>
    <t>PP 8</t>
  </si>
  <si>
    <r>
      <t xml:space="preserve">9.1  Übersicht Projektpartner | </t>
    </r>
    <r>
      <rPr>
        <b/>
        <sz val="12"/>
        <color rgb="FF003399"/>
        <rFont val="Calibri"/>
        <family val="2"/>
        <scheme val="minor"/>
      </rPr>
      <t>Oversigt over projektpartneren</t>
    </r>
  </si>
  <si>
    <r>
      <rPr>
        <b/>
        <sz val="12"/>
        <rFont val="Calibri"/>
        <family val="2"/>
        <scheme val="minor"/>
      </rPr>
      <t xml:space="preserve">9.3  Restkostenpauschale - Sachkosten mit Pauschalsatz von 40 % der Personalkosten | 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  <r>
      <rPr>
        <b/>
        <sz val="10"/>
        <color rgb="FF003399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</si>
  <si>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9.4  Einnahmen | </t>
    </r>
    <r>
      <rPr>
        <b/>
        <sz val="12"/>
        <color rgb="FF003399"/>
        <rFont val="Calibri"/>
        <family val="2"/>
        <scheme val="minor"/>
      </rPr>
      <t>Indtægter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tragen Sie hier erwartete Einnahmen ein | </t>
    </r>
    <r>
      <rPr>
        <b/>
        <sz val="10"/>
        <color rgb="FF003399"/>
        <rFont val="Calibri"/>
        <family val="2"/>
        <scheme val="minor"/>
      </rPr>
      <t xml:space="preserve">Indsæt  venligst forventede indtægter her
</t>
    </r>
  </si>
  <si>
    <r>
      <t xml:space="preserve">9.5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</si>
  <si>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 xml:space="preserve">10.1  Übersicht Projektpartner | </t>
    </r>
    <r>
      <rPr>
        <b/>
        <sz val="12"/>
        <color rgb="FF003399"/>
        <rFont val="Calibri"/>
        <family val="2"/>
        <scheme val="minor"/>
      </rPr>
      <t>Oversigt over projektpartneren</t>
    </r>
  </si>
  <si>
    <r>
      <rPr>
        <b/>
        <sz val="12"/>
        <rFont val="Calibri"/>
        <family val="2"/>
        <scheme val="minor"/>
      </rPr>
      <t xml:space="preserve">10.3  Restkostenpauschale - Sachkosten mit Pauschalsatz von 40 % der Personalkosten | 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  <r>
      <rPr>
        <b/>
        <sz val="10"/>
        <color rgb="FF003399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</si>
  <si>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10.4  Einnahmen | </t>
    </r>
    <r>
      <rPr>
        <b/>
        <sz val="12"/>
        <color rgb="FF003399"/>
        <rFont val="Calibri"/>
        <family val="2"/>
        <scheme val="minor"/>
      </rPr>
      <t>Indtægter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tragen Sie hier erwartete Einnahmen ein | </t>
    </r>
    <r>
      <rPr>
        <b/>
        <sz val="10"/>
        <color rgb="FF003399"/>
        <rFont val="Calibri"/>
        <family val="2"/>
        <scheme val="minor"/>
      </rPr>
      <t xml:space="preserve">Indsæt  venligst forventede indtægter her
</t>
    </r>
  </si>
  <si>
    <r>
      <t xml:space="preserve">10.5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</si>
  <si>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 xml:space="preserve">11.1  Übersicht Projektpartner | </t>
    </r>
    <r>
      <rPr>
        <b/>
        <sz val="12"/>
        <color rgb="FF003399"/>
        <rFont val="Calibri"/>
        <family val="2"/>
        <scheme val="minor"/>
      </rPr>
      <t>Oversigt over projektpartneren</t>
    </r>
  </si>
  <si>
    <r>
      <rPr>
        <b/>
        <sz val="12"/>
        <rFont val="Calibri"/>
        <family val="2"/>
        <scheme val="minor"/>
      </rPr>
      <t xml:space="preserve">11.3  Restkostenpauschale - Sachkosten mit Pauschalsatz von 40 % der Personalkosten | </t>
    </r>
    <r>
      <rPr>
        <b/>
        <sz val="12"/>
        <color rgb="FF003399"/>
        <rFont val="Calibri"/>
        <family val="2"/>
        <scheme val="minor"/>
      </rPr>
      <t>Fast takst til de øvrige omkostninger på 40 % af personaleomkostningerne</t>
    </r>
    <r>
      <rPr>
        <b/>
        <sz val="10"/>
        <color rgb="FF003399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</si>
  <si>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11.4  Einnahmen | </t>
    </r>
    <r>
      <rPr>
        <b/>
        <sz val="12"/>
        <color rgb="FF003399"/>
        <rFont val="Calibri"/>
        <family val="2"/>
        <scheme val="minor"/>
      </rPr>
      <t>Indtægter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tragen Sie hier erwartete Einnahmen ein | </t>
    </r>
    <r>
      <rPr>
        <b/>
        <sz val="10"/>
        <color rgb="FF003399"/>
        <rFont val="Calibri"/>
        <family val="2"/>
        <scheme val="minor"/>
      </rPr>
      <t xml:space="preserve">Indsæt  venligst forventede indtægter her
</t>
    </r>
  </si>
  <si>
    <r>
      <t xml:space="preserve">11.5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</si>
  <si>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 xml:space="preserve">Fester Betrag für die Nachlaufzeit | </t>
    </r>
    <r>
      <rPr>
        <b/>
        <sz val="10"/>
        <color rgb="FF003399"/>
        <rFont val="Calibri"/>
        <family val="2"/>
        <scheme val="minor"/>
      </rPr>
      <t>Fast beløb til opfølgningsperioden</t>
    </r>
  </si>
  <si>
    <r>
      <t xml:space="preserve">Summe für alle Partner | 
</t>
    </r>
    <r>
      <rPr>
        <b/>
        <sz val="11"/>
        <color rgb="FF003399"/>
        <rFont val="Calibri"/>
        <family val="2"/>
        <scheme val="minor"/>
      </rPr>
      <t>Total for alle partnere</t>
    </r>
  </si>
  <si>
    <r>
      <t xml:space="preserve">Summe, Einnahmen gegengerechnet | 
</t>
    </r>
    <r>
      <rPr>
        <b/>
        <sz val="11"/>
        <color rgb="FF003399"/>
        <rFont val="Calibri"/>
        <family val="2"/>
        <scheme val="minor"/>
      </rPr>
      <t>Total, modregnet Indtægter</t>
    </r>
  </si>
  <si>
    <r>
      <t xml:space="preserve">2.1  Gesamtbudget | </t>
    </r>
    <r>
      <rPr>
        <b/>
        <sz val="12"/>
        <color rgb="FF003399"/>
        <rFont val="Calibri"/>
        <family val="2"/>
        <scheme val="minor"/>
      </rPr>
      <t>Samlet budget</t>
    </r>
  </si>
  <si>
    <r>
      <t>Anzahl Vollzeitstellen  |</t>
    </r>
    <r>
      <rPr>
        <sz val="11"/>
        <color rgb="FF003399"/>
        <rFont val="Calibri"/>
        <family val="2"/>
        <scheme val="minor"/>
      </rPr>
      <t xml:space="preserve"> Antal fuldtidsstillinger </t>
    </r>
  </si>
  <si>
    <r>
      <t xml:space="preserve">Summe für alle Partner |
</t>
    </r>
    <r>
      <rPr>
        <b/>
        <sz val="11"/>
        <color rgb="FF003399"/>
        <rFont val="Calibri"/>
        <family val="2"/>
        <scheme val="minor"/>
      </rPr>
      <t>Total for alle partnere</t>
    </r>
  </si>
  <si>
    <r>
      <t xml:space="preserve">PKP-Zuschuss für die Nachlaufzeit |
</t>
    </r>
    <r>
      <rPr>
        <b/>
        <sz val="11"/>
        <color rgb="FF003399"/>
        <rFont val="Calibri"/>
        <family val="2"/>
        <scheme val="minor"/>
      </rPr>
      <t>PKP-tilskud til opfølgningsperioden</t>
    </r>
  </si>
  <si>
    <r>
      <t xml:space="preserve">Nachlaufzeit - fester Betrag (4.000 € muss eingetragen werden, wenn Sie für die Nachlaufzeit einen PKP-Zuschuss beantragen wollen) |
</t>
    </r>
    <r>
      <rPr>
        <sz val="11"/>
        <color rgb="FF003399"/>
        <rFont val="Calibri"/>
        <family val="2"/>
        <scheme val="minor"/>
      </rPr>
      <t xml:space="preserve">Opfølgningsperiode - fast beløb (4.000 € skal indtastet, hvis I ønsker at ansøge om PKP-tilskud til opfølgningsperioden) </t>
    </r>
  </si>
  <si>
    <r>
      <rPr>
        <b/>
        <sz val="12"/>
        <rFont val="Calibri"/>
        <family val="2"/>
        <scheme val="minor"/>
      </rPr>
      <t xml:space="preserve">3.6  Finanzierung | </t>
    </r>
    <r>
      <rPr>
        <b/>
        <sz val="12"/>
        <color rgb="FF003399"/>
        <rFont val="Calibri"/>
        <family val="2"/>
        <scheme val="minor"/>
      </rPr>
      <t>Finansiering</t>
    </r>
    <r>
      <rPr>
        <b/>
        <sz val="1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geben Sie hier den von Ihnen beantragten PKP-Zuschuss in EUR an. |</t>
    </r>
    <r>
      <rPr>
        <b/>
        <sz val="10"/>
        <color rgb="FF003399"/>
        <rFont val="Calibri"/>
        <family val="2"/>
        <scheme val="minor"/>
      </rPr>
      <t xml:space="preserve"> 
Angiv her det ansøgte PKP-tilskud i EUR. 
</t>
    </r>
    <r>
      <rPr>
        <b/>
        <sz val="10"/>
        <rFont val="Calibri"/>
        <family val="2"/>
        <scheme val="minor"/>
      </rPr>
      <t>Bitte geben Sie außerdem an welche Art und Höhe der Kofinanzierung durch den Projektpartner erbracht wird</t>
    </r>
    <r>
      <rPr>
        <b/>
        <sz val="10"/>
        <color rgb="FF003399"/>
        <rFont val="Calibri"/>
        <family val="2"/>
        <scheme val="minor"/>
      </rPr>
      <t xml:space="preserve"> |
Angiv venligst også hvilken form for medfinansiering partneren bidrager med og hvor meget
</t>
    </r>
    <r>
      <rPr>
        <b/>
        <sz val="10"/>
        <rFont val="Calibri"/>
        <family val="2"/>
        <scheme val="minor"/>
      </rPr>
      <t xml:space="preserve">
</t>
    </r>
    <r>
      <rPr>
        <b/>
        <sz val="10"/>
        <color rgb="FF003399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</si>
  <si>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3.7  Prozentuale Aufteilung des Gesamtbudgets auf Teilziele | 
</t>
    </r>
    <r>
      <rPr>
        <b/>
        <sz val="12"/>
        <color rgb="FF003399"/>
        <rFont val="Calibri"/>
        <family val="2"/>
        <scheme val="minor"/>
      </rPr>
      <t>Procentvis fordeling af det samlede budget på delmålene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teilen Sie hier das Budget des Partners auf die entsprechenden Teilziele ein, wenn zutreffend. Das Budget muss zu 100% zugeteilt werden</t>
    </r>
    <r>
      <rPr>
        <b/>
        <sz val="10"/>
        <color rgb="FF003399"/>
        <rFont val="Calibri"/>
        <family val="2"/>
        <scheme val="minor"/>
      </rPr>
      <t xml:space="preserve"> | 
Fordel venligst partnerens budget på de enkelte delmål her, hvis relevant. Budgettet skal tildeles 100 % </t>
    </r>
  </si>
  <si>
    <r>
      <t xml:space="preserve">Verweise auf Teilziele und Meilensteine  | 
</t>
    </r>
    <r>
      <rPr>
        <b/>
        <sz val="11"/>
        <color rgb="FF003399"/>
        <rFont val="Calibri"/>
        <family val="2"/>
        <scheme val="minor"/>
      </rPr>
      <t>Henvisninger til delmål og milepæle</t>
    </r>
  </si>
  <si>
    <r>
      <t xml:space="preserve">Leistungsgruppe (LG) | 
</t>
    </r>
    <r>
      <rPr>
        <b/>
        <sz val="11"/>
        <color rgb="FF003399"/>
        <rFont val="Calibri"/>
        <family val="2"/>
        <scheme val="minor"/>
      </rPr>
      <t>Funktionsgruppe (FG)</t>
    </r>
  </si>
  <si>
    <r>
      <t xml:space="preserve">Summe | 
</t>
    </r>
    <r>
      <rPr>
        <b/>
        <sz val="11"/>
        <color rgb="FF003399"/>
        <rFont val="Calibri"/>
        <family val="2"/>
        <scheme val="minor"/>
      </rPr>
      <t>Total</t>
    </r>
  </si>
  <si>
    <r>
      <t>lt. Kooperationsprogram |</t>
    </r>
    <r>
      <rPr>
        <b/>
        <sz val="11"/>
        <color rgb="FF003399"/>
        <rFont val="Calibri"/>
        <family val="2"/>
        <scheme val="minor"/>
      </rPr>
      <t xml:space="preserve"> 
Iflg. kooperationsprogrammet</t>
    </r>
  </si>
  <si>
    <r>
      <rPr>
        <b/>
        <sz val="12"/>
        <rFont val="Calibri"/>
        <family val="2"/>
        <scheme val="minor"/>
      </rPr>
      <t xml:space="preserve">5.7  Prozentuale Aufteilung des Gesamtbudgets auf Teilziele | 
</t>
    </r>
    <r>
      <rPr>
        <b/>
        <sz val="12"/>
        <color rgb="FF003399"/>
        <rFont val="Calibri"/>
        <family val="2"/>
        <scheme val="minor"/>
      </rPr>
      <t>Procentvis fordeling af det samlede budget på delmålene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teilen Sie hier das Budget des Partners auf die entsprechenden Teilziele ein, wenn zutreffend. Das Budget muss zu 100% zugeteilt werden</t>
    </r>
    <r>
      <rPr>
        <b/>
        <sz val="10"/>
        <color rgb="FF003399"/>
        <rFont val="Calibri"/>
        <family val="2"/>
        <scheme val="minor"/>
      </rPr>
      <t xml:space="preserve"> | 
Fordel venligst partnerens budget på de enkelte delmål her, hvis relevant. Budgettet skal tildeles 100 % </t>
    </r>
  </si>
  <si>
    <r>
      <t xml:space="preserve">Beschreibung der Tätigkeiten | </t>
    </r>
    <r>
      <rPr>
        <b/>
        <sz val="11"/>
        <color rgb="FF003399"/>
        <rFont val="Calibri"/>
        <family val="2"/>
        <scheme val="minor"/>
      </rPr>
      <t xml:space="preserve">Beskrivelse af arbejdsområder </t>
    </r>
  </si>
  <si>
    <r>
      <t>Gesamtkosten in Vollzeitstellen (1.720 Stunden für 12 Monate |</t>
    </r>
    <r>
      <rPr>
        <b/>
        <sz val="11"/>
        <color rgb="FF003399"/>
        <rFont val="Calibri"/>
        <family val="2"/>
        <scheme val="minor"/>
      </rPr>
      <t xml:space="preserve"> Samlede omkostninger for fuldtidsstillinger (1.720 timer for 12 måneder</t>
    </r>
    <r>
      <rPr>
        <b/>
        <sz val="11"/>
        <rFont val="Calibri"/>
        <family val="2"/>
        <scheme val="minor"/>
      </rPr>
      <t>)</t>
    </r>
  </si>
  <si>
    <r>
      <t xml:space="preserve">Gesamtkosten in Vollzeitstellen (1.720 Stunden für 12 Monate | </t>
    </r>
    <r>
      <rPr>
        <b/>
        <sz val="11"/>
        <color rgb="FF003399"/>
        <rFont val="Calibri"/>
        <family val="2"/>
        <scheme val="minor"/>
      </rPr>
      <t>Samlede omkostninger for fuldtidsstillinger (1.720 timer for 12 måneder)</t>
    </r>
  </si>
  <si>
    <r>
      <t>Gesamtkosten in Vollzeitstellen (1.720 Stunden für 12 Monate) |</t>
    </r>
    <r>
      <rPr>
        <b/>
        <sz val="11"/>
        <color rgb="FF003399"/>
        <rFont val="Calibri"/>
        <family val="2"/>
        <scheme val="minor"/>
      </rPr>
      <t xml:space="preserve"> Samlede omkostninger for fuldtidsstillinger (1.720 timer for 12 måneder)</t>
    </r>
  </si>
  <si>
    <r>
      <rPr>
        <b/>
        <sz val="12"/>
        <rFont val="Calibri"/>
        <family val="2"/>
        <scheme val="minor"/>
      </rPr>
      <t xml:space="preserve">5.2 Personalkosten | </t>
    </r>
    <r>
      <rPr>
        <b/>
        <sz val="12"/>
        <color rgb="FF003399"/>
        <rFont val="Calibri"/>
        <family val="2"/>
        <scheme val="minor"/>
      </rPr>
      <t>Personaleomkostninger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Bitte tragen Sie hier zuerst eine Beschreibung der Tätigkeiten im Projekt ein, entsprechend den im Antrag genannten Angaben zu den Teilzielen und Meilensteinen |
</t>
    </r>
    <r>
      <rPr>
        <sz val="10"/>
        <color rgb="FF003399"/>
        <rFont val="Calibri"/>
        <family val="2"/>
        <scheme val="minor"/>
      </rPr>
      <t>Først, indtast venligst en beskrivelse af arbejdsområderne i projektet, i overensstemmelse med de i ansøgningen nævnte oplysninger om delmål og milepæle.</t>
    </r>
    <r>
      <rPr>
        <sz val="10"/>
        <rFont val="Calibri"/>
        <family val="2"/>
        <scheme val="minor"/>
      </rPr>
      <t xml:space="preserve">
Bitte geben Sie dann die Anzahl Vollzeitstellen mit maximal 2 Dezimalstellen an | 
</t>
    </r>
    <r>
      <rPr>
        <sz val="10"/>
        <color rgb="FF003399"/>
        <rFont val="Calibri"/>
        <family val="2"/>
        <scheme val="minor"/>
      </rPr>
      <t xml:space="preserve">Derefter, indtast antal fuldtidsstillinger </t>
    </r>
    <r>
      <rPr>
        <b/>
        <sz val="10"/>
        <color rgb="FF003399"/>
        <rFont val="Calibri"/>
        <family val="2"/>
        <scheme val="minor"/>
      </rPr>
      <t>med maksimalt 2 desimaler</t>
    </r>
    <r>
      <rPr>
        <sz val="10"/>
        <color rgb="FF003399"/>
        <rFont val="Calibri"/>
        <family val="2"/>
        <scheme val="minor"/>
      </rPr>
      <t>.</t>
    </r>
    <r>
      <rPr>
        <sz val="10"/>
        <rFont val="Calibri"/>
        <family val="2"/>
        <scheme val="minor"/>
      </rPr>
      <t xml:space="preserve">
Im Feld „Verweise auf Teilziele und Meilensteine“ werden Teilziele und Meilensteine angegeben, zu denen der Partner beiträgt. |
</t>
    </r>
    <r>
      <rPr>
        <sz val="10"/>
        <color rgb="FF003399"/>
        <rFont val="Calibri"/>
        <family val="2"/>
        <scheme val="minor"/>
      </rPr>
      <t>I feltet ”Henvisninger til delmål og milepæle” angives delmål og milepæle, som partneren bidrager til.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Der Stundenlohn wird automatisch ergänzt, basierend auf der Länderzugehörigkeit | 
</t>
    </r>
    <r>
      <rPr>
        <b/>
        <sz val="10"/>
        <color rgb="FF003399"/>
        <rFont val="Calibri"/>
        <family val="2"/>
        <scheme val="minor"/>
      </rPr>
      <t>Timesatsen udfyldes automatisk, baseret på nationalt tilhørsforhold</t>
    </r>
  </si>
  <si>
    <r>
      <rPr>
        <b/>
        <sz val="12"/>
        <rFont val="Calibri"/>
        <family val="2"/>
        <scheme val="minor"/>
      </rPr>
      <t xml:space="preserve">4.2 Personalkosten | </t>
    </r>
    <r>
      <rPr>
        <b/>
        <sz val="12"/>
        <color rgb="FF003399"/>
        <rFont val="Calibri"/>
        <family val="2"/>
        <scheme val="minor"/>
      </rPr>
      <t>Personaleomkostninger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Bitte tragen Sie hier zuerst eine Beschreibung der Tätigkeiten im Projekt ein, entsprechend den im Antrag genannten Angaben zu den Teilzielen und Meilensteinen |
</t>
    </r>
    <r>
      <rPr>
        <sz val="10"/>
        <color rgb="FF003399"/>
        <rFont val="Calibri"/>
        <family val="2"/>
        <scheme val="minor"/>
      </rPr>
      <t>Først, indtast venligst en beskrivelse af arbejdsområderne i projektet, i overensstemmelse med de i ansøgningen nævnte oplysninger om delmål og milepæle.</t>
    </r>
    <r>
      <rPr>
        <sz val="10"/>
        <rFont val="Calibri"/>
        <family val="2"/>
        <scheme val="minor"/>
      </rPr>
      <t xml:space="preserve">
Bitte geben Sie dann die Anzahl Vollzeitstellen mit </t>
    </r>
    <r>
      <rPr>
        <b/>
        <sz val="10"/>
        <rFont val="Calibri"/>
        <family val="2"/>
        <scheme val="minor"/>
      </rPr>
      <t>maximal 2 Dezimalstellen an</t>
    </r>
    <r>
      <rPr>
        <sz val="10"/>
        <rFont val="Calibri"/>
        <family val="2"/>
        <scheme val="minor"/>
      </rPr>
      <t xml:space="preserve"> | 
</t>
    </r>
    <r>
      <rPr>
        <sz val="10"/>
        <color rgb="FF003399"/>
        <rFont val="Calibri"/>
        <family val="2"/>
        <scheme val="minor"/>
      </rPr>
      <t xml:space="preserve">Derefter, indtast antal fuldtidsstillinger </t>
    </r>
    <r>
      <rPr>
        <b/>
        <sz val="10"/>
        <color rgb="FF003399"/>
        <rFont val="Calibri"/>
        <family val="2"/>
        <scheme val="minor"/>
      </rPr>
      <t>med maksimalt 2 desimaler</t>
    </r>
    <r>
      <rPr>
        <sz val="10"/>
        <color rgb="FF003399"/>
        <rFont val="Calibri"/>
        <family val="2"/>
        <scheme val="minor"/>
      </rPr>
      <t>.</t>
    </r>
    <r>
      <rPr>
        <sz val="10"/>
        <rFont val="Calibri"/>
        <family val="2"/>
        <scheme val="minor"/>
      </rPr>
      <t xml:space="preserve">
Im Feld „Verweise auf Teilziele und Meilensteine“ werden Teilziele und Meilensteine angegeben, zu denen der Partner beiträgt. |
</t>
    </r>
    <r>
      <rPr>
        <sz val="10"/>
        <color rgb="FF003399"/>
        <rFont val="Calibri"/>
        <family val="2"/>
        <scheme val="minor"/>
      </rPr>
      <t>I feltet ”Henvisninger til delmål og milepæle” angives delmål og milepæle, som partneren bidrager til.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
Der Stundenlohn wird automatisch ergänzt, basierend auf der Länderzugehörigkeit | 
</t>
    </r>
    <r>
      <rPr>
        <b/>
        <sz val="10"/>
        <color rgb="FF003399"/>
        <rFont val="Calibri"/>
        <family val="2"/>
        <scheme val="minor"/>
      </rPr>
      <t>Timesatsen udfyldes automatisk, baseret på nationalt tilhørsforhold</t>
    </r>
  </si>
  <si>
    <r>
      <rPr>
        <b/>
        <sz val="12"/>
        <rFont val="Calibri"/>
        <family val="2"/>
        <scheme val="minor"/>
      </rPr>
      <t xml:space="preserve">3.2 Personalkosten | </t>
    </r>
    <r>
      <rPr>
        <b/>
        <sz val="12"/>
        <color rgb="FF003399"/>
        <rFont val="Calibri"/>
        <family val="2"/>
        <scheme val="minor"/>
      </rPr>
      <t>Personaleomkostninger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Bitte tragen Sie hier zuerst eine Beschreibung der Tätigkeiten im Projekt ein, entsprechend den im Antrag genannten Angaben zu den Teilzielen und Meilensteinen |
</t>
    </r>
    <r>
      <rPr>
        <sz val="10"/>
        <color rgb="FF003399"/>
        <rFont val="Calibri"/>
        <family val="2"/>
        <scheme val="minor"/>
      </rPr>
      <t>Først, indtast venligst en beskrivelse af arbejdsområderne i projektet, i overensstemmelse med de i ansøgningen nævnte oplysninger om delmål og milepæle.</t>
    </r>
    <r>
      <rPr>
        <sz val="10"/>
        <rFont val="Calibri"/>
        <family val="2"/>
        <scheme val="minor"/>
      </rPr>
      <t xml:space="preserve">
Bitte geben Sie dann die Anzahl Vollzeitstellen </t>
    </r>
    <r>
      <rPr>
        <b/>
        <sz val="10"/>
        <rFont val="Calibri"/>
        <family val="2"/>
        <scheme val="minor"/>
      </rPr>
      <t xml:space="preserve">mit maximal 2 Dezimalstellen an </t>
    </r>
    <r>
      <rPr>
        <sz val="10"/>
        <rFont val="Calibri"/>
        <family val="2"/>
        <scheme val="minor"/>
      </rPr>
      <t xml:space="preserve">| 
</t>
    </r>
    <r>
      <rPr>
        <sz val="10"/>
        <color rgb="FF003399"/>
        <rFont val="Calibri"/>
        <family val="2"/>
        <scheme val="minor"/>
      </rPr>
      <t xml:space="preserve">Derefter, indtast antal fuldtidsstillinger </t>
    </r>
    <r>
      <rPr>
        <b/>
        <sz val="10"/>
        <color rgb="FF003399"/>
        <rFont val="Calibri"/>
        <family val="2"/>
        <scheme val="minor"/>
      </rPr>
      <t>med maksimalt 2 desimaler</t>
    </r>
    <r>
      <rPr>
        <sz val="10"/>
        <color rgb="FF003399"/>
        <rFont val="Calibri"/>
        <family val="2"/>
        <scheme val="minor"/>
      </rPr>
      <t>.</t>
    </r>
    <r>
      <rPr>
        <sz val="10"/>
        <rFont val="Calibri"/>
        <family val="2"/>
        <scheme val="minor"/>
      </rPr>
      <t xml:space="preserve">
Im Feld „Verweise auf Teilziele und Meilensteine“ werden Teilziele und Meilensteine angegeben, zu denen der Partner beiträgt. |
</t>
    </r>
    <r>
      <rPr>
        <sz val="10"/>
        <color rgb="FF003399"/>
        <rFont val="Calibri"/>
        <family val="2"/>
        <scheme val="minor"/>
      </rPr>
      <t>I feltet ”Henvisninger til delmål og milepæle” angives delmål og milepæle, som partneren bidrager til.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
Der Stundenlohn wird automatisch ergänzt, basierend auf der Länderzugehörigkeit | 
</t>
    </r>
    <r>
      <rPr>
        <b/>
        <sz val="10"/>
        <color rgb="FF003399"/>
        <rFont val="Calibri"/>
        <family val="2"/>
        <scheme val="minor"/>
      </rPr>
      <t>Timesatsen udfyldes automatisk, baseret på nationalt tilhørsforhold</t>
    </r>
  </si>
  <si>
    <r>
      <rPr>
        <b/>
        <sz val="12"/>
        <rFont val="Calibri"/>
        <family val="2"/>
        <scheme val="minor"/>
      </rPr>
      <t xml:space="preserve">11.2 Personalkosten | </t>
    </r>
    <r>
      <rPr>
        <b/>
        <sz val="12"/>
        <color rgb="FF003399"/>
        <rFont val="Calibri"/>
        <family val="2"/>
        <scheme val="minor"/>
      </rPr>
      <t>Personaleomkostninger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Bitte tragen Sie hier zuerst eine Beschreibung der Tätigkeiten im Projekt ein, entsprechend den im Antrag genannten Angaben zu den Teilzielen und Meilensteinen |
</t>
    </r>
    <r>
      <rPr>
        <sz val="10"/>
        <color rgb="FF003399"/>
        <rFont val="Calibri"/>
        <family val="2"/>
        <scheme val="minor"/>
      </rPr>
      <t>Først, indtast venligst en beskrivelse af arbejdsområderne i projektet, i overensstemmelse med de i ansøgningen nævnte oplysninger om delmål og milepæle.</t>
    </r>
    <r>
      <rPr>
        <sz val="10"/>
        <rFont val="Calibri"/>
        <family val="2"/>
        <scheme val="minor"/>
      </rPr>
      <t xml:space="preserve">
Bitte geben Sie dann die Anzahl Vollzeitstellen </t>
    </r>
    <r>
      <rPr>
        <b/>
        <sz val="10"/>
        <rFont val="Calibri"/>
        <family val="2"/>
        <scheme val="minor"/>
      </rPr>
      <t>mit maximal 2 Dezimalstellen</t>
    </r>
    <r>
      <rPr>
        <sz val="10"/>
        <rFont val="Calibri"/>
        <family val="2"/>
        <scheme val="minor"/>
      </rPr>
      <t xml:space="preserve"> an | 
</t>
    </r>
    <r>
      <rPr>
        <sz val="10"/>
        <color rgb="FF003399"/>
        <rFont val="Calibri"/>
        <family val="2"/>
        <scheme val="minor"/>
      </rPr>
      <t xml:space="preserve">Derefter, indtast antal fuldtidsstillinger med </t>
    </r>
    <r>
      <rPr>
        <b/>
        <sz val="10"/>
        <color rgb="FF003399"/>
        <rFont val="Calibri"/>
        <family val="2"/>
        <scheme val="minor"/>
      </rPr>
      <t>maksimalt 2 desimaler</t>
    </r>
    <r>
      <rPr>
        <sz val="10"/>
        <color rgb="FF003399"/>
        <rFont val="Calibri"/>
        <family val="2"/>
        <scheme val="minor"/>
      </rPr>
      <t>.</t>
    </r>
    <r>
      <rPr>
        <sz val="10"/>
        <rFont val="Calibri"/>
        <family val="2"/>
        <scheme val="minor"/>
      </rPr>
      <t xml:space="preserve">
Im Feld „Verweise auf Teilziele und Meilensteine“ werden Teilziele und Meilensteine angegeben, zu denen der Partner beiträgt. |
</t>
    </r>
    <r>
      <rPr>
        <sz val="10"/>
        <color rgb="FF003399"/>
        <rFont val="Calibri"/>
        <family val="2"/>
        <scheme val="minor"/>
      </rPr>
      <t>I feltet ”Henvisninger til delmål og milepæle” angives delmål og milepæle, som partneren bidrager til.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Der Stundenlohn wird automatisch ergänzt, basierend auf der Länderzugehörigkeit | 
</t>
    </r>
    <r>
      <rPr>
        <b/>
        <sz val="10"/>
        <color rgb="FF003399"/>
        <rFont val="Calibri"/>
        <family val="2"/>
        <scheme val="minor"/>
      </rPr>
      <t>Timesatsen udfyldes automatisk, baseret på nationalt tilhørsforhold</t>
    </r>
  </si>
  <si>
    <r>
      <rPr>
        <b/>
        <sz val="12"/>
        <rFont val="Calibri"/>
        <family val="2"/>
        <scheme val="minor"/>
      </rPr>
      <t xml:space="preserve">11.6  Finanzierung | </t>
    </r>
    <r>
      <rPr>
        <b/>
        <sz val="12"/>
        <color rgb="FF003399"/>
        <rFont val="Calibri"/>
        <family val="2"/>
        <scheme val="minor"/>
      </rPr>
      <t>Finansiering</t>
    </r>
    <r>
      <rPr>
        <b/>
        <sz val="1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geben Sie hier den von Ihnen beantragten PKP-Zuschuss in EUR an. | 
</t>
    </r>
    <r>
      <rPr>
        <b/>
        <sz val="10"/>
        <color rgb="FF003399"/>
        <rFont val="Calibri"/>
        <family val="2"/>
        <scheme val="minor"/>
      </rPr>
      <t xml:space="preserve">Angiv her det ansøgte PKP-tilskud i EUR. </t>
    </r>
    <r>
      <rPr>
        <b/>
        <sz val="10"/>
        <rFont val="Calibri"/>
        <family val="2"/>
        <scheme val="minor"/>
      </rPr>
      <t xml:space="preserve">
Bitte geben Sie außerdem an welche Art und Höhe der Kofinanzierung durch den Projektpartner erbracht wird |
</t>
    </r>
    <r>
      <rPr>
        <b/>
        <sz val="10"/>
        <color rgb="FF003399"/>
        <rFont val="Calibri"/>
        <family val="2"/>
        <scheme val="minor"/>
      </rPr>
      <t>Angiv venligst også hvilken form for medfinansiering partneren bidrager med og hvor meget</t>
    </r>
    <r>
      <rPr>
        <b/>
        <sz val="10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</si>
  <si>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11.7  Prozentuale Aufteilung des Gesamtbudgets auf Teilziele | 
</t>
    </r>
    <r>
      <rPr>
        <b/>
        <sz val="12"/>
        <color rgb="FF003399"/>
        <rFont val="Calibri"/>
        <family val="2"/>
        <scheme val="minor"/>
      </rPr>
      <t>Procentvis fordeling af det samlede budget på delmålene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teilen Sie hier das Budget des Partners auf die entsprechenden Teilziele ein, wenn zutreffend. Das Budget muss zu 100% zugeteilt werden</t>
    </r>
    <r>
      <rPr>
        <b/>
        <sz val="10"/>
        <color rgb="FF003399"/>
        <rFont val="Calibri"/>
        <family val="2"/>
        <scheme val="minor"/>
      </rPr>
      <t xml:space="preserve"> | 
Fordel venligst partnerens budget på de enkelte delmål her, hvis relevant. Budgettet skal tildeles 100 % </t>
    </r>
  </si>
  <si>
    <r>
      <rPr>
        <b/>
        <sz val="12"/>
        <rFont val="Calibri"/>
        <family val="2"/>
        <scheme val="minor"/>
      </rPr>
      <t xml:space="preserve">4.6  Finanzierung | </t>
    </r>
    <r>
      <rPr>
        <b/>
        <sz val="12"/>
        <color rgb="FF003399"/>
        <rFont val="Calibri"/>
        <family val="2"/>
        <scheme val="minor"/>
      </rPr>
      <t>Finansiering</t>
    </r>
    <r>
      <rPr>
        <b/>
        <sz val="1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geben Sie hier den von Ihnen beantragten PKP-Zuschuss in EUR an. | 
</t>
    </r>
    <r>
      <rPr>
        <b/>
        <sz val="10"/>
        <color rgb="FF003399"/>
        <rFont val="Calibri"/>
        <family val="2"/>
        <scheme val="minor"/>
      </rPr>
      <t xml:space="preserve">Angiv her det ansøgte PKP-tilskud i EUR. </t>
    </r>
    <r>
      <rPr>
        <b/>
        <sz val="10"/>
        <rFont val="Calibri"/>
        <family val="2"/>
        <scheme val="minor"/>
      </rPr>
      <t xml:space="preserve">
Bitte geben Sie außerdem an welche Art und Höhe der Kofinanzierung durch den Projektpartner erbracht wird |
</t>
    </r>
    <r>
      <rPr>
        <b/>
        <sz val="10"/>
        <color rgb="FF003399"/>
        <rFont val="Calibri"/>
        <family val="2"/>
        <scheme val="minor"/>
      </rPr>
      <t>Angiv venligst også hvilken form for medfinansiering partneren bidrager med og hvor meget</t>
    </r>
    <r>
      <rPr>
        <b/>
        <sz val="10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</si>
  <si>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5.6  Finanzierung | </t>
    </r>
    <r>
      <rPr>
        <b/>
        <sz val="12"/>
        <color rgb="FF003399"/>
        <rFont val="Calibri"/>
        <family val="2"/>
        <scheme val="minor"/>
      </rPr>
      <t>Finansiering</t>
    </r>
    <r>
      <rPr>
        <b/>
        <sz val="1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geben Sie hier den von Ihnen beantragten PKP-Zuschuss in EUR an.</t>
    </r>
    <r>
      <rPr>
        <b/>
        <sz val="10"/>
        <color rgb="FF003399"/>
        <rFont val="Calibri"/>
        <family val="2"/>
        <scheme val="minor"/>
      </rPr>
      <t xml:space="preserve"> |
Angiv her det ansøgte PKP-tilskud i EUR. 
</t>
    </r>
    <r>
      <rPr>
        <b/>
        <sz val="10"/>
        <rFont val="Calibri"/>
        <family val="2"/>
        <scheme val="minor"/>
      </rPr>
      <t>Bitte geben Sie außerdem an welche Art und Höhe der Kofinanzierung durch den Projektpartner erbracht wird |</t>
    </r>
    <r>
      <rPr>
        <b/>
        <sz val="10"/>
        <color rgb="FF003399"/>
        <rFont val="Calibri"/>
        <family val="2"/>
        <scheme val="minor"/>
      </rPr>
      <t xml:space="preserve">
Angiv venligst også hvilken form for medfinansiering partneren bidrager med og hvor meget
</t>
    </r>
    <r>
      <rPr>
        <b/>
        <sz val="10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</si>
  <si>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6.2 Personalkosten | </t>
    </r>
    <r>
      <rPr>
        <b/>
        <sz val="12"/>
        <color rgb="FF003399"/>
        <rFont val="Calibri"/>
        <family val="2"/>
        <scheme val="minor"/>
      </rPr>
      <t>Personaleomkostninger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Bitte tragen Sie hier zuerst eine Beschreibung der Tätigkeiten im Projekt ein, entsprechend den im Antrag genannten Angaben zu den Teilzielen und Meilensteinen |
</t>
    </r>
    <r>
      <rPr>
        <sz val="10"/>
        <color rgb="FF003399"/>
        <rFont val="Calibri"/>
        <family val="2"/>
        <scheme val="minor"/>
      </rPr>
      <t>Først, indtast venligst en beskrivelse af arbejdsområderne i projektet, i overensstemmelse med de i ansøgningen nævnte oplysninger om delmål og milepæle</t>
    </r>
    <r>
      <rPr>
        <sz val="10"/>
        <rFont val="Calibri"/>
        <family val="2"/>
        <scheme val="minor"/>
      </rPr>
      <t xml:space="preserve">.
Bitte geben Sie dann die Anzahl Vollzeitstellen </t>
    </r>
    <r>
      <rPr>
        <b/>
        <sz val="10"/>
        <rFont val="Calibri"/>
        <family val="2"/>
        <scheme val="minor"/>
      </rPr>
      <t>mit maximal 2 Dezimalstellen</t>
    </r>
    <r>
      <rPr>
        <sz val="10"/>
        <rFont val="Calibri"/>
        <family val="2"/>
        <scheme val="minor"/>
      </rPr>
      <t xml:space="preserve"> an | 
</t>
    </r>
    <r>
      <rPr>
        <sz val="10"/>
        <color rgb="FF003399"/>
        <rFont val="Calibri"/>
        <family val="2"/>
        <scheme val="minor"/>
      </rPr>
      <t xml:space="preserve">Derefter, indtast antal fuldtidsstillinger </t>
    </r>
    <r>
      <rPr>
        <b/>
        <sz val="10"/>
        <color rgb="FF003399"/>
        <rFont val="Calibri"/>
        <family val="2"/>
        <scheme val="minor"/>
      </rPr>
      <t>med maksimalt 2 desimaler</t>
    </r>
    <r>
      <rPr>
        <sz val="10"/>
        <color rgb="FF003399"/>
        <rFont val="Calibri"/>
        <family val="2"/>
        <scheme val="minor"/>
      </rPr>
      <t>.</t>
    </r>
    <r>
      <rPr>
        <sz val="10"/>
        <rFont val="Calibri"/>
        <family val="2"/>
        <scheme val="minor"/>
      </rPr>
      <t xml:space="preserve">
Im Feld „Verweise auf Teilziele und Meilensteine“ werden Teilziele und Meilensteine angegeben, zu denen der Partner beiträgt. |
</t>
    </r>
    <r>
      <rPr>
        <sz val="10"/>
        <color rgb="FF003399"/>
        <rFont val="Calibri"/>
        <family val="2"/>
        <scheme val="minor"/>
      </rPr>
      <t>I feltet ”Henvisninger til delmål og milepæle” angives delmål og milepæle, som partneren bidrager til.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Der Stundenlohn wird automatisch ergänzt, basierend auf der Länderzugehörigkeit | 
</t>
    </r>
    <r>
      <rPr>
        <b/>
        <sz val="10"/>
        <color rgb="FF003399"/>
        <rFont val="Calibri"/>
        <family val="2"/>
        <scheme val="minor"/>
      </rPr>
      <t>Timesatsen udfyldes automatisk, baseret på nationalt tilhørsforhold</t>
    </r>
  </si>
  <si>
    <r>
      <rPr>
        <b/>
        <sz val="12"/>
        <rFont val="Calibri"/>
        <family val="2"/>
        <scheme val="minor"/>
      </rPr>
      <t xml:space="preserve">6.6  Finanzierung | </t>
    </r>
    <r>
      <rPr>
        <b/>
        <sz val="12"/>
        <color rgb="FF003399"/>
        <rFont val="Calibri"/>
        <family val="2"/>
        <scheme val="minor"/>
      </rPr>
      <t>Finansiering</t>
    </r>
    <r>
      <rPr>
        <b/>
        <sz val="1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geben Sie hier den von Ihnen beantragten PKP-Zuschuss in EUR an. |
</t>
    </r>
    <r>
      <rPr>
        <b/>
        <sz val="10"/>
        <color rgb="FF003399"/>
        <rFont val="Calibri"/>
        <family val="2"/>
        <scheme val="minor"/>
      </rPr>
      <t xml:space="preserve">Angiv her det ansøgte PKP-tilskud i EUR. </t>
    </r>
    <r>
      <rPr>
        <b/>
        <sz val="10"/>
        <rFont val="Calibri"/>
        <family val="2"/>
        <scheme val="minor"/>
      </rPr>
      <t xml:space="preserve">
Bitte geben Sie außerdem an welche Art und Höhe der Kofinanzierung durch den Projektpartner erbracht wird |
</t>
    </r>
    <r>
      <rPr>
        <b/>
        <sz val="10"/>
        <color rgb="FF003399"/>
        <rFont val="Calibri"/>
        <family val="2"/>
        <scheme val="minor"/>
      </rPr>
      <t xml:space="preserve">Angiv venligst også hvilken form for medfinansiering partneren bidrager med og hvor meget
</t>
    </r>
    <r>
      <rPr>
        <b/>
        <sz val="10"/>
        <rFont val="Calibri"/>
        <family val="2"/>
        <scheme val="minor"/>
      </rPr>
      <t xml:space="preserve">
</t>
    </r>
    <r>
      <rPr>
        <b/>
        <sz val="10"/>
        <color rgb="FF003399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</si>
  <si>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6.7  Prozentuale Aufteilung des Gesamtbudgets auf Teilziele | 
</t>
    </r>
    <r>
      <rPr>
        <b/>
        <sz val="12"/>
        <color rgb="FF003399"/>
        <rFont val="Calibri"/>
        <family val="2"/>
        <scheme val="minor"/>
      </rPr>
      <t>Procentvis fordeling af det samlede budget på delmålene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teilen Sie hier das Budget des Partners auf die entsprechenden Teilziele ein, wenn zutreffend. Das Budget muss zu 100% zugeteilt werden</t>
    </r>
    <r>
      <rPr>
        <b/>
        <sz val="10"/>
        <color rgb="FF003399"/>
        <rFont val="Calibri"/>
        <family val="2"/>
        <scheme val="minor"/>
      </rPr>
      <t xml:space="preserve"> | 
Fordel venligst partnerens budget på de enkelte delmål her, hvis relevant. Budgettet skal tildeles 100 % </t>
    </r>
  </si>
  <si>
    <r>
      <rPr>
        <b/>
        <sz val="12"/>
        <rFont val="Calibri"/>
        <family val="2"/>
        <scheme val="minor"/>
      </rPr>
      <t xml:space="preserve">7.6  Finanzierung | </t>
    </r>
    <r>
      <rPr>
        <b/>
        <sz val="12"/>
        <color rgb="FF003399"/>
        <rFont val="Calibri"/>
        <family val="2"/>
        <scheme val="minor"/>
      </rPr>
      <t>Finansiering</t>
    </r>
    <r>
      <rPr>
        <b/>
        <sz val="1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geben Sie hier den von Ihnen beantragten PKP-Zuschuss in EUR an. |
</t>
    </r>
    <r>
      <rPr>
        <b/>
        <sz val="10"/>
        <color rgb="FF003399"/>
        <rFont val="Calibri"/>
        <family val="2"/>
        <scheme val="minor"/>
      </rPr>
      <t xml:space="preserve">Angiv her det ansøgte PKP-tilskud i EUR. </t>
    </r>
    <r>
      <rPr>
        <b/>
        <sz val="10"/>
        <rFont val="Calibri"/>
        <family val="2"/>
        <scheme val="minor"/>
      </rPr>
      <t xml:space="preserve">
Bitte geben Sie außerdem an welche Art und Höhe der Kofinanzierung durch den Projektpartner erbracht wird |
</t>
    </r>
    <r>
      <rPr>
        <b/>
        <sz val="10"/>
        <color rgb="FF003399"/>
        <rFont val="Calibri"/>
        <family val="2"/>
        <scheme val="minor"/>
      </rPr>
      <t>Angiv venligst også hvilken form for medfinansiering partneren bidrager med og hvor meget</t>
    </r>
    <r>
      <rPr>
        <b/>
        <sz val="10"/>
        <rFont val="Calibri"/>
        <family val="2"/>
        <scheme val="minor"/>
      </rPr>
      <t xml:space="preserve">
</t>
    </r>
    <r>
      <rPr>
        <b/>
        <sz val="10"/>
        <color rgb="FF003399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</si>
  <si>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7.7  Prozentuale Aufteilung des Gesamtbudgets auf Teilziele | 
</t>
    </r>
    <r>
      <rPr>
        <b/>
        <sz val="12"/>
        <color rgb="FF003399"/>
        <rFont val="Calibri"/>
        <family val="2"/>
        <scheme val="minor"/>
      </rPr>
      <t>Procentvis fordeling af det samlede budget på delmålene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teilen Sie hier das Budget des Partners auf die entsprechenden Teilziele ein, wenn zutreffend. Das Budget muss zu 100% zugeteilt werden</t>
    </r>
    <r>
      <rPr>
        <b/>
        <sz val="10"/>
        <color rgb="FF003399"/>
        <rFont val="Calibri"/>
        <family val="2"/>
        <scheme val="minor"/>
      </rPr>
      <t xml:space="preserve"> | 
Fordel venligst partnerens budget på de enkelte delmål her, hvis relevant. Budgettet skal tildeles 100 % </t>
    </r>
  </si>
  <si>
    <r>
      <rPr>
        <b/>
        <sz val="12"/>
        <rFont val="Calibri"/>
        <family val="2"/>
        <scheme val="minor"/>
      </rPr>
      <t xml:space="preserve">8.6  Finanzierung | </t>
    </r>
    <r>
      <rPr>
        <b/>
        <sz val="12"/>
        <color rgb="FF003399"/>
        <rFont val="Calibri"/>
        <family val="2"/>
        <scheme val="minor"/>
      </rPr>
      <t>Finansiering</t>
    </r>
    <r>
      <rPr>
        <b/>
        <sz val="1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geben Sie hier den von Ihnen beantragten PKP-Zuschuss in EUR an. |
</t>
    </r>
    <r>
      <rPr>
        <b/>
        <sz val="10"/>
        <color rgb="FF003399"/>
        <rFont val="Calibri"/>
        <family val="2"/>
        <scheme val="minor"/>
      </rPr>
      <t xml:space="preserve">Angiv her det ansøgte PKP-tilskud i EUR. </t>
    </r>
    <r>
      <rPr>
        <b/>
        <sz val="10"/>
        <rFont val="Calibri"/>
        <family val="2"/>
        <scheme val="minor"/>
      </rPr>
      <t xml:space="preserve">
Bitte geben Sie außerdem an welche Art und Höhe der Kofinanzierung durch den Projektpartner erbracht wird |
</t>
    </r>
    <r>
      <rPr>
        <b/>
        <sz val="10"/>
        <color rgb="FF003399"/>
        <rFont val="Calibri"/>
        <family val="2"/>
        <scheme val="minor"/>
      </rPr>
      <t>Angiv venligst også hvilken form for medfinansiering partneren bidrager med og hvor meget</t>
    </r>
    <r>
      <rPr>
        <b/>
        <sz val="10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</si>
  <si>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8.7  Prozentuale Aufteilung des Gesamtbudgets auf Teilziele | 
</t>
    </r>
    <r>
      <rPr>
        <b/>
        <sz val="12"/>
        <color rgb="FF003399"/>
        <rFont val="Calibri"/>
        <family val="2"/>
        <scheme val="minor"/>
      </rPr>
      <t>Procentvis fordeling af det samlede budget på delmålene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teilen Sie hier das Budget des Partners auf die entsprechenden Teilziele ein, wenn zutreffend. Das Budget muss zu 100% zugeteilt werden</t>
    </r>
    <r>
      <rPr>
        <b/>
        <sz val="10"/>
        <color rgb="FF003399"/>
        <rFont val="Calibri"/>
        <family val="2"/>
        <scheme val="minor"/>
      </rPr>
      <t xml:space="preserve"> | 
Fordel venligst partnerens budget på de enkelte delmål her, hvis relevant. Budgettet skal tildeles 100 % </t>
    </r>
  </si>
  <si>
    <r>
      <rPr>
        <b/>
        <sz val="12"/>
        <rFont val="Calibri"/>
        <family val="2"/>
        <scheme val="minor"/>
      </rPr>
      <t xml:space="preserve">9.6  Finanzierung | </t>
    </r>
    <r>
      <rPr>
        <b/>
        <sz val="12"/>
        <color rgb="FF003399"/>
        <rFont val="Calibri"/>
        <family val="2"/>
        <scheme val="minor"/>
      </rPr>
      <t>Finansiering</t>
    </r>
    <r>
      <rPr>
        <b/>
        <sz val="1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geben Sie hier den von Ihnen beantragten PKP-Zuschuss in EUR an |
</t>
    </r>
    <r>
      <rPr>
        <b/>
        <sz val="10"/>
        <color rgb="FF003399"/>
        <rFont val="Calibri"/>
        <family val="2"/>
        <scheme val="minor"/>
      </rPr>
      <t>Angiv her det ansøgte PKP-tilskud i EUR</t>
    </r>
    <r>
      <rPr>
        <b/>
        <sz val="10"/>
        <rFont val="Calibri"/>
        <family val="2"/>
        <scheme val="minor"/>
      </rPr>
      <t xml:space="preserve">
Bitte geben Sie außerdem an welche Art und Höhe der Kofinanzierung durch den Projektpartner erbracht wird |
</t>
    </r>
    <r>
      <rPr>
        <b/>
        <sz val="10"/>
        <color rgb="FF003399"/>
        <rFont val="Calibri"/>
        <family val="2"/>
        <scheme val="minor"/>
      </rPr>
      <t xml:space="preserve">Angiv venligst også hvilken form for medfinansiering partneren bidrager med og hvor meget
</t>
    </r>
    <r>
      <rPr>
        <b/>
        <sz val="10"/>
        <rFont val="Calibri"/>
        <family val="2"/>
        <scheme val="minor"/>
      </rPr>
      <t xml:space="preserve">
</t>
    </r>
  </si>
  <si>
    <r>
      <rPr>
        <b/>
        <sz val="12"/>
        <rFont val="Calibri"/>
        <family val="2"/>
        <scheme val="minor"/>
      </rPr>
      <t xml:space="preserve">9.7  Prozentuale Aufteilung des Gesamtbudgets auf Teilziele | 
</t>
    </r>
    <r>
      <rPr>
        <b/>
        <sz val="12"/>
        <color rgb="FF003399"/>
        <rFont val="Calibri"/>
        <family val="2"/>
        <scheme val="minor"/>
      </rPr>
      <t>Procentvis fordeling af det samlede budget på delmålene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teilen Sie hier das Budget des Partners auf die entsprechenden Teilziele ein, wenn zutreffend. Das Budget muss zu 100% zugeteilt werden</t>
    </r>
    <r>
      <rPr>
        <b/>
        <sz val="10"/>
        <color rgb="FF003399"/>
        <rFont val="Calibri"/>
        <family val="2"/>
        <scheme val="minor"/>
      </rPr>
      <t xml:space="preserve"> | 
Fordel venligst partnerens budget på de enkelte delmål her, hvis relevant. Budgettet skal tildeles 100 % </t>
    </r>
  </si>
  <si>
    <r>
      <rPr>
        <b/>
        <sz val="12"/>
        <rFont val="Calibri"/>
        <family val="2"/>
        <scheme val="minor"/>
      </rPr>
      <t xml:space="preserve">10.6  Finanzierung | </t>
    </r>
    <r>
      <rPr>
        <b/>
        <sz val="12"/>
        <color rgb="FF003399"/>
        <rFont val="Calibri"/>
        <family val="2"/>
        <scheme val="minor"/>
      </rPr>
      <t>Finansiering</t>
    </r>
    <r>
      <rPr>
        <b/>
        <sz val="12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Bitte geben Sie hier den von Ihnen beantragten PKP-Zuschuss in EUR an |
</t>
    </r>
    <r>
      <rPr>
        <b/>
        <sz val="10"/>
        <color rgb="FF003399"/>
        <rFont val="Calibri"/>
        <family val="2"/>
        <scheme val="minor"/>
      </rPr>
      <t xml:space="preserve">Angiv her det ansøgte PKP-tilskud i EUR </t>
    </r>
    <r>
      <rPr>
        <b/>
        <sz val="10"/>
        <rFont val="Calibri"/>
        <family val="2"/>
        <scheme val="minor"/>
      </rPr>
      <t xml:space="preserve">
Bitte geben Sie außerdem an welche Art und Höhe der Kofinanzierung durch den Projektpartner erbracht wird |
</t>
    </r>
    <r>
      <rPr>
        <b/>
        <sz val="10"/>
        <color rgb="FF003399"/>
        <rFont val="Calibri"/>
        <family val="2"/>
        <scheme val="minor"/>
      </rPr>
      <t>Angiv venligst også hvilken form for medfinansiering partneren bidrager med og hvor meget</t>
    </r>
  </si>
  <si>
    <r>
      <rPr>
        <b/>
        <sz val="12"/>
        <rFont val="Calibri"/>
        <family val="2"/>
        <scheme val="minor"/>
      </rPr>
      <t xml:space="preserve">10.7  Prozentuale Aufteilung des Gesamtbudgets auf Teilziele | 
</t>
    </r>
    <r>
      <rPr>
        <b/>
        <sz val="12"/>
        <color rgb="FF003399"/>
        <rFont val="Calibri"/>
        <family val="2"/>
        <scheme val="minor"/>
      </rPr>
      <t>Procentvis fordeling af det samlede budget på delmålene</t>
    </r>
    <r>
      <rPr>
        <b/>
        <sz val="11"/>
        <color rgb="FF003399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Bitte teilen Sie hier das Budget des Partners auf die entsprechenden Teilziele ein, wenn zutreffend. Das Budget muss zu 100% zugeteilt werden</t>
    </r>
    <r>
      <rPr>
        <b/>
        <sz val="10"/>
        <color rgb="FF003399"/>
        <rFont val="Calibri"/>
        <family val="2"/>
        <scheme val="minor"/>
      </rPr>
      <t xml:space="preserve"> | 
Fordel venligst partnerens budget på de enkelte delmål her, hvis relevant. Budgettet skal tildeles 100 % </t>
    </r>
  </si>
  <si>
    <r>
      <rPr>
        <b/>
        <sz val="12"/>
        <rFont val="Calibri"/>
        <family val="2"/>
        <scheme val="minor"/>
      </rPr>
      <t xml:space="preserve">7.2 Personalkosten | </t>
    </r>
    <r>
      <rPr>
        <b/>
        <sz val="12"/>
        <color rgb="FF003399"/>
        <rFont val="Calibri"/>
        <family val="2"/>
        <scheme val="minor"/>
      </rPr>
      <t>Personaleomkostninger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Bitte tragen Sie hier zuerst eine Beschreibung der Tätigkeiten im Projekt ein, entsprechend den im Antrag genannten Angaben zu den Teilzielen und Meilensteinen |
</t>
    </r>
    <r>
      <rPr>
        <sz val="10"/>
        <color rgb="FF003399"/>
        <rFont val="Calibri"/>
        <family val="2"/>
        <scheme val="minor"/>
      </rPr>
      <t>Først, indtast venligst en beskrivelse af arbejdsområderne i projektet, i overensstemmelse med de i ansøgningen nævnte oplysninger om delmål og milepæle.</t>
    </r>
    <r>
      <rPr>
        <sz val="10"/>
        <rFont val="Calibri"/>
        <family val="2"/>
        <scheme val="minor"/>
      </rPr>
      <t xml:space="preserve">
Bitte geben Sie dann die Anzahl Vollzeitstellen </t>
    </r>
    <r>
      <rPr>
        <b/>
        <sz val="10"/>
        <rFont val="Calibri"/>
        <family val="2"/>
        <scheme val="minor"/>
      </rPr>
      <t>mit maximal 2 Dezimalstellen</t>
    </r>
    <r>
      <rPr>
        <sz val="10"/>
        <rFont val="Calibri"/>
        <family val="2"/>
        <scheme val="minor"/>
      </rPr>
      <t xml:space="preserve"> an | 
</t>
    </r>
    <r>
      <rPr>
        <sz val="10"/>
        <color rgb="FF003399"/>
        <rFont val="Calibri"/>
        <family val="2"/>
        <scheme val="minor"/>
      </rPr>
      <t xml:space="preserve">Derefter, indtast antal fuldtidsstillinger </t>
    </r>
    <r>
      <rPr>
        <b/>
        <sz val="10"/>
        <color rgb="FF003399"/>
        <rFont val="Calibri"/>
        <family val="2"/>
        <scheme val="minor"/>
      </rPr>
      <t>med maksimalt 2 desimaler</t>
    </r>
    <r>
      <rPr>
        <sz val="10"/>
        <color rgb="FF003399"/>
        <rFont val="Calibri"/>
        <family val="2"/>
        <scheme val="minor"/>
      </rPr>
      <t>.</t>
    </r>
    <r>
      <rPr>
        <sz val="10"/>
        <rFont val="Calibri"/>
        <family val="2"/>
        <scheme val="minor"/>
      </rPr>
      <t xml:space="preserve">
Im Feld „Verweise auf Teilziele und Meilensteine“ werden Teilziele und Meilensteine angegeben, zu denen der Partner beiträgt. |
</t>
    </r>
    <r>
      <rPr>
        <sz val="10"/>
        <color rgb="FF003399"/>
        <rFont val="Calibri"/>
        <family val="2"/>
        <scheme val="minor"/>
      </rPr>
      <t>I feltet ”Henvisninger til delmål og milepæle” angives delmål og milepæle, som partneren bidrager til.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Der Stundenlohn wird automatisch ergänzt, basierend auf der Länderzugehörigkeit |</t>
    </r>
    <r>
      <rPr>
        <b/>
        <sz val="10"/>
        <color rgb="FF003399"/>
        <rFont val="Calibri"/>
        <family val="2"/>
        <scheme val="minor"/>
      </rPr>
      <t xml:space="preserve"> 
Timesatsen udfyldes automatisk, baseret på nationalt tilhørsforhold</t>
    </r>
  </si>
  <si>
    <r>
      <rPr>
        <b/>
        <sz val="12"/>
        <rFont val="Calibri"/>
        <family val="2"/>
        <scheme val="minor"/>
      </rPr>
      <t xml:space="preserve">8.2 Personalkosten | </t>
    </r>
    <r>
      <rPr>
        <b/>
        <sz val="12"/>
        <color rgb="FF003399"/>
        <rFont val="Calibri"/>
        <family val="2"/>
        <scheme val="minor"/>
      </rPr>
      <t>Personaleomkostninger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Bitte tragen Sie hier zuerst eine Beschreibung der Tätigkeiten im Projekt ein, entsprechend den im Antrag genannten Angaben zu den Teilzielen und Meilensteinen |
</t>
    </r>
    <r>
      <rPr>
        <sz val="10"/>
        <color rgb="FF003399"/>
        <rFont val="Calibri"/>
        <family val="2"/>
        <scheme val="minor"/>
      </rPr>
      <t>Først, indtast venligst en beskrivelse af arbejdsområderne i projektet, i overensstemmelse med de i ansøgningen nævnte oplysninger om delmål og milepæle.</t>
    </r>
    <r>
      <rPr>
        <sz val="10"/>
        <rFont val="Calibri"/>
        <family val="2"/>
        <scheme val="minor"/>
      </rPr>
      <t xml:space="preserve">
Bitte geben Sie dann die Anzahl Vollzeitstellen </t>
    </r>
    <r>
      <rPr>
        <b/>
        <sz val="10"/>
        <rFont val="Calibri"/>
        <family val="2"/>
        <scheme val="minor"/>
      </rPr>
      <t>mit maximal 2 Dezimalstellen</t>
    </r>
    <r>
      <rPr>
        <sz val="10"/>
        <rFont val="Calibri"/>
        <family val="2"/>
        <scheme val="minor"/>
      </rPr>
      <t xml:space="preserve"> an | 
</t>
    </r>
    <r>
      <rPr>
        <sz val="10"/>
        <color rgb="FF003399"/>
        <rFont val="Calibri"/>
        <family val="2"/>
        <scheme val="minor"/>
      </rPr>
      <t xml:space="preserve">Derefter, indtast antal fuldtidsstillinger </t>
    </r>
    <r>
      <rPr>
        <b/>
        <sz val="10"/>
        <color rgb="FF003399"/>
        <rFont val="Calibri"/>
        <family val="2"/>
        <scheme val="minor"/>
      </rPr>
      <t>med maksimalt 2 desimaler</t>
    </r>
    <r>
      <rPr>
        <sz val="10"/>
        <color rgb="FF003399"/>
        <rFont val="Calibri"/>
        <family val="2"/>
        <scheme val="minor"/>
      </rPr>
      <t>.</t>
    </r>
    <r>
      <rPr>
        <sz val="10"/>
        <rFont val="Calibri"/>
        <family val="2"/>
        <scheme val="minor"/>
      </rPr>
      <t xml:space="preserve">
Im Feld „Verweise auf Teilziele und Meilensteine“ werden Teilziele und Meilensteine angegeben, zu denen der Partner beiträgt. |
</t>
    </r>
    <r>
      <rPr>
        <sz val="10"/>
        <color rgb="FF003399"/>
        <rFont val="Calibri"/>
        <family val="2"/>
        <scheme val="minor"/>
      </rPr>
      <t>I feltet ”Henvisninger til delmål og milepæle” angives delmål og milepæle, som partneren bidrager til.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Der Stundenlohn wird automatisch ergänzt, basierend auf der Länderzugehörigkeit | 
</t>
    </r>
    <r>
      <rPr>
        <b/>
        <sz val="10"/>
        <color rgb="FF003399"/>
        <rFont val="Calibri"/>
        <family val="2"/>
        <scheme val="minor"/>
      </rPr>
      <t>Timesatsen udfyldes automatisk, baseret på nationalt tilhørsforhold</t>
    </r>
  </si>
  <si>
    <r>
      <rPr>
        <b/>
        <sz val="12"/>
        <rFont val="Calibri"/>
        <family val="2"/>
        <scheme val="minor"/>
      </rPr>
      <t xml:space="preserve">9.2 Personalkosten | </t>
    </r>
    <r>
      <rPr>
        <b/>
        <sz val="12"/>
        <color rgb="FF003399"/>
        <rFont val="Calibri"/>
        <family val="2"/>
        <scheme val="minor"/>
      </rPr>
      <t>Personaleomkostninger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Bitte tragen Sie hier zuerst eine Beschreibung der Tätigkeiten im Projekt ein, entsprechend den im Antrag genannten Angaben zu den Teilzielen und Meilensteinen |
</t>
    </r>
    <r>
      <rPr>
        <sz val="10"/>
        <color rgb="FF003399"/>
        <rFont val="Calibri"/>
        <family val="2"/>
        <scheme val="minor"/>
      </rPr>
      <t>Først, indtast venligst en beskrivelse af arbejdsområderne i projektet, i overensstemmelse med de i ansøgningen nævnte oplysninger om delmål og milepæle.</t>
    </r>
    <r>
      <rPr>
        <sz val="10"/>
        <rFont val="Calibri"/>
        <family val="2"/>
        <scheme val="minor"/>
      </rPr>
      <t xml:space="preserve">
Bitte geben Sie dann die Anzahl Vollzeitstellen mit maximal 2 Dezimalstellen an | 
</t>
    </r>
    <r>
      <rPr>
        <sz val="10"/>
        <color rgb="FF003399"/>
        <rFont val="Calibri"/>
        <family val="2"/>
        <scheme val="minor"/>
      </rPr>
      <t xml:space="preserve">Derefter, indtast antal fuldtidsstillinger </t>
    </r>
    <r>
      <rPr>
        <b/>
        <sz val="10"/>
        <color rgb="FF003399"/>
        <rFont val="Calibri"/>
        <family val="2"/>
        <scheme val="minor"/>
      </rPr>
      <t>med maksimalt 2 decimaler</t>
    </r>
    <r>
      <rPr>
        <sz val="10"/>
        <color rgb="FF003399"/>
        <rFont val="Calibri"/>
        <family val="2"/>
        <scheme val="minor"/>
      </rPr>
      <t>.</t>
    </r>
    <r>
      <rPr>
        <sz val="10"/>
        <rFont val="Calibri"/>
        <family val="2"/>
        <scheme val="minor"/>
      </rPr>
      <t xml:space="preserve">
Im Feld „Verweise auf Teilziele und Meilensteine“ werden Teilziele und Meilensteine angegeben, zu denen der Partner beiträgt. |
</t>
    </r>
    <r>
      <rPr>
        <sz val="10"/>
        <color rgb="FF003399"/>
        <rFont val="Calibri"/>
        <family val="2"/>
        <scheme val="minor"/>
      </rPr>
      <t>I feltet ”Henvisninger til delmål og milepæle” angives delmål og milepæle, som partneren bidrager til.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Der Stundenlohn wird automatisch ergänzt, basierend auf der Länderzugehörigkeit | 
</t>
    </r>
    <r>
      <rPr>
        <b/>
        <sz val="10"/>
        <color rgb="FF003399"/>
        <rFont val="Calibri"/>
        <family val="2"/>
        <scheme val="minor"/>
      </rPr>
      <t>Timesatsen udfyldes automatisk, baseret på nationalt tilhørsforhold</t>
    </r>
  </si>
  <si>
    <r>
      <rPr>
        <b/>
        <sz val="12"/>
        <rFont val="Calibri"/>
        <family val="2"/>
        <scheme val="minor"/>
      </rPr>
      <t xml:space="preserve">10.2 Personalkosten | </t>
    </r>
    <r>
      <rPr>
        <b/>
        <sz val="12"/>
        <color rgb="FF003399"/>
        <rFont val="Calibri"/>
        <family val="2"/>
        <scheme val="minor"/>
      </rPr>
      <t>Personaleomkostninger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Bitte tragen Sie hier zuerst eine Beschreibung der Tätigkeiten im Projekt ein, entsprechend den im Antrag genannten Angaben zu den Teilzielen und Meilensteinen |
</t>
    </r>
    <r>
      <rPr>
        <sz val="10"/>
        <color rgb="FF003399"/>
        <rFont val="Calibri"/>
        <family val="2"/>
        <scheme val="minor"/>
      </rPr>
      <t>Først, indtast venligst en beskrivelse af arbejdsområderne i projektet, i overensstemmelse med de i ansøgningen nævnte oplysninger om delmål og milepæle.</t>
    </r>
    <r>
      <rPr>
        <sz val="10"/>
        <rFont val="Calibri"/>
        <family val="2"/>
        <scheme val="minor"/>
      </rPr>
      <t xml:space="preserve">
Bitte geben Sie dann die Anzahl Vollzeitstellen mit maximal 2 Dezimalstellen an | 
</t>
    </r>
    <r>
      <rPr>
        <sz val="10"/>
        <color rgb="FF003399"/>
        <rFont val="Calibri"/>
        <family val="2"/>
        <scheme val="minor"/>
      </rPr>
      <t>Derefter, indtast antal fuldtidsstillinger med maksimalt 2 decimaler.</t>
    </r>
    <r>
      <rPr>
        <sz val="10"/>
        <rFont val="Calibri"/>
        <family val="2"/>
        <scheme val="minor"/>
      </rPr>
      <t xml:space="preserve">
Im Feld „Verweise auf Teilziele und Meilensteine“ werden Teilziele und Meilensteine angegeben, zu denen der Partner beiträgt. |
</t>
    </r>
    <r>
      <rPr>
        <sz val="10"/>
        <color rgb="FF003399"/>
        <rFont val="Calibri"/>
        <family val="2"/>
        <scheme val="minor"/>
      </rPr>
      <t>I feltet ”Henvisninger til delmål og milepæle” angives delmål og milepæle, som partneren bidrager til.</t>
    </r>
    <r>
      <rPr>
        <sz val="10"/>
        <rFont val="Calibri"/>
        <family val="2"/>
        <scheme val="minor"/>
      </rPr>
      <t xml:space="preserve">
Der Stundenlohn wird automatisch ergänzt, basierend auf der Länderzugehörigkeit | 
</t>
    </r>
    <r>
      <rPr>
        <sz val="10"/>
        <color rgb="FF003399"/>
        <rFont val="Calibri"/>
        <family val="2"/>
        <scheme val="minor"/>
      </rPr>
      <t>Timesatsen udfyldes automatisk, baseret på nationalt tilhørsforhold</t>
    </r>
  </si>
  <si>
    <r>
      <t>Gesamtkosten in Vollzeitstellen (1.720 Stunden für 12 Monate) |</t>
    </r>
    <r>
      <rPr>
        <b/>
        <sz val="11"/>
        <color rgb="FF003399"/>
        <rFont val="Calibri"/>
        <family val="2"/>
        <scheme val="minor"/>
      </rPr>
      <t xml:space="preserve"> Samlede omkostninger for fuldtidsstillinger (1.720 time for 12 måneder)</t>
    </r>
  </si>
  <si>
    <r>
      <t xml:space="preserve">Leistungsgruppe (LG) | </t>
    </r>
    <r>
      <rPr>
        <b/>
        <sz val="11"/>
        <color rgb="FF003399"/>
        <rFont val="Calibri"/>
        <family val="2"/>
        <scheme val="minor"/>
      </rPr>
      <t>Funktionsgruppe (FG)</t>
    </r>
  </si>
  <si>
    <r>
      <t>Verweise auf Teilziele und Meilensteine</t>
    </r>
    <r>
      <rPr>
        <b/>
        <sz val="11"/>
        <color rgb="FF003399"/>
        <rFont val="Calibri"/>
        <family val="2"/>
        <scheme val="minor"/>
      </rPr>
      <t xml:space="preserve"> | 
Henvisninger til delmål og milepæle</t>
    </r>
  </si>
  <si>
    <r>
      <t xml:space="preserve">Beschreibung der Tätigkeiten | 
</t>
    </r>
    <r>
      <rPr>
        <b/>
        <sz val="11"/>
        <color rgb="FF003399"/>
        <rFont val="Calibri"/>
        <family val="2"/>
        <scheme val="minor"/>
      </rPr>
      <t xml:space="preserve">Beskrivelse af arbejdsområder </t>
    </r>
  </si>
  <si>
    <r>
      <t xml:space="preserve">Beschreibung der Tätigkeiten | </t>
    </r>
    <r>
      <rPr>
        <b/>
        <sz val="11"/>
        <color rgb="FF003399"/>
        <rFont val="Calibri"/>
        <family val="2"/>
        <scheme val="minor"/>
      </rPr>
      <t>Beskrivelse af arbejdsområder</t>
    </r>
  </si>
  <si>
    <r>
      <t xml:space="preserve">Bitte füllen Sie die blauen Felder aus | </t>
    </r>
    <r>
      <rPr>
        <b/>
        <sz val="14"/>
        <color rgb="FF003399"/>
        <rFont val="Calibri"/>
        <family val="2"/>
        <scheme val="minor"/>
      </rPr>
      <t>Udfyld venligst de blå felter</t>
    </r>
  </si>
  <si>
    <r>
      <t xml:space="preserve">Pool Für Kürzere Projekt | </t>
    </r>
    <r>
      <rPr>
        <b/>
        <sz val="17"/>
        <color rgb="FF003399"/>
        <rFont val="Calibri"/>
        <family val="2"/>
        <scheme val="minor"/>
      </rPr>
      <t xml:space="preserve">Pulje til kortere projekter </t>
    </r>
    <r>
      <rPr>
        <b/>
        <sz val="17"/>
        <color theme="1"/>
        <rFont val="Calibri"/>
        <family val="2"/>
        <scheme val="minor"/>
      </rPr>
      <t xml:space="preserve">
Budgetmodell | </t>
    </r>
    <r>
      <rPr>
        <b/>
        <sz val="17"/>
        <color rgb="FF003399"/>
        <rFont val="Calibri"/>
        <family val="2"/>
        <scheme val="minor"/>
      </rPr>
      <t>Budgetmodel</t>
    </r>
    <r>
      <rPr>
        <b/>
        <sz val="17"/>
        <color theme="1"/>
        <rFont val="Calibri"/>
        <family val="2"/>
        <scheme val="minor"/>
      </rPr>
      <t xml:space="preserve"> A</t>
    </r>
  </si>
  <si>
    <r>
      <t xml:space="preserve">Summe, inkl. fester Betrag für die Nachlaufzeit | 
</t>
    </r>
    <r>
      <rPr>
        <b/>
        <sz val="11"/>
        <color rgb="FF003399"/>
        <rFont val="Calibri"/>
        <family val="2"/>
        <scheme val="minor"/>
      </rPr>
      <t>Sum inkl. fast beløb til opfølgningsperioden</t>
    </r>
  </si>
  <si>
    <r>
      <t xml:space="preserve">Teilziel, bzw. Teilzielinhalte | 
</t>
    </r>
    <r>
      <rPr>
        <b/>
        <sz val="11"/>
        <color rgb="FF003399"/>
        <rFont val="Calibri"/>
        <family val="2"/>
        <scheme val="minor"/>
      </rPr>
      <t>Delmål, hhv. indhold i delmål</t>
    </r>
  </si>
  <si>
    <r>
      <t xml:space="preserve">PKP-Zuschuss gesamt (projektperiode und Nachlaufzeit) |  
</t>
    </r>
    <r>
      <rPr>
        <b/>
        <sz val="11"/>
        <color rgb="FF003399"/>
        <rFont val="Calibri"/>
        <family val="2"/>
        <scheme val="minor"/>
      </rPr>
      <t>PKP-tilskud i alt (projektperiode og opfølgningsperiode)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</si>
</sst>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 * #,##0.00_ ;_ * \-#,##0.00_ ;_ * &quot;-&quot;??_ ;_ @_ "/>
    <numFmt numFmtId="166" formatCode="_(* #,##0.00_);_(* \(#,##0.00\);_(* &quot;-&quot;??_);_(@_)"/>
    <numFmt numFmtId="167" formatCode="_(* #,##0_);_(* \(#,##0\);_(* &quot;-&quot;??_);_(@_)"/>
    <numFmt numFmtId="168" formatCode="0.0000%"/>
    <numFmt numFmtId="169" formatCode="_-* #,##0\ &quot;€&quot;_-;\-* #,##0\ &quot;€&quot;_-;_-* &quot;-&quot;??\ &quot;€&quot;_-;_-@_-"/>
    <numFmt numFmtId="170" formatCode="0.0000"/>
    <numFmt numFmtId="171" formatCode="0.000000%"/>
    <numFmt numFmtId="172" formatCode="_-* #,##0.00\ [$€-407]_-;\-* #,##0.00\ [$€-407]_-;_-* &quot;-&quot;??\ [$€-407]_-;_-@_-"/>
    <numFmt numFmtId="173" formatCode="_-* #,##0.00\ _k_r_._-;\-* #,##0.00\ _k_r_._-;_-* &quot;-&quot;??\ _k_r_._-;_-@_-"/>
  </numFmts>
  <fonts count="6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1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indexed="23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90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rgb="FF003399"/>
      <name val="Calibri"/>
      <family val="2"/>
      <scheme val="minor"/>
    </font>
    <font>
      <b/>
      <sz val="11"/>
      <color rgb="FF00339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90"/>
      <name val="Calibri"/>
      <family val="2"/>
      <scheme val="minor"/>
    </font>
    <font>
      <sz val="10"/>
      <color rgb="FF000090"/>
      <name val="Calibri"/>
      <family val="2"/>
      <scheme val="minor"/>
    </font>
    <font>
      <b/>
      <sz val="10"/>
      <color rgb="FF003399"/>
      <name val="Calibri"/>
      <family val="2"/>
      <scheme val="minor"/>
    </font>
    <font>
      <sz val="10"/>
      <color rgb="FF00339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3399"/>
      <name val="Calibri"/>
      <family val="2"/>
      <scheme val="minor"/>
    </font>
    <font>
      <b/>
      <sz val="12"/>
      <color rgb="FF000090"/>
      <name val="Calibri"/>
      <family val="2"/>
      <scheme val="minor"/>
    </font>
    <font>
      <sz val="8"/>
      <color theme="1"/>
      <name val="Arial Black"/>
      <family val="2"/>
    </font>
    <font>
      <b/>
      <u/>
      <sz val="14"/>
      <color theme="1"/>
      <name val="Arial Black"/>
      <family val="2"/>
    </font>
    <font>
      <b/>
      <u/>
      <sz val="14"/>
      <color rgb="FF003399"/>
      <name val="Arial Black"/>
      <family val="2"/>
    </font>
    <font>
      <b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72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3399"/>
      <name val="Calibri"/>
      <family val="2"/>
      <scheme val="minor"/>
    </font>
    <font>
      <sz val="14"/>
      <color rgb="FF003399"/>
      <name val="Calibri"/>
      <family val="2"/>
      <scheme val="minor"/>
    </font>
    <font>
      <b/>
      <sz val="10"/>
      <color theme="0"/>
      <name val="Arial"/>
      <family val="2"/>
    </font>
    <font>
      <i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7"/>
      <color rgb="FF003399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B"/>
        <bgColor indexed="26"/>
      </patternFill>
    </fill>
    <fill>
      <patternFill patternType="solid">
        <fgColor rgb="FFB9D9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BCBCBC"/>
        <bgColor indexed="64"/>
      </patternFill>
    </fill>
  </fills>
  <borders count="8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8">
    <xf numFmtId="0" fontId="0" fillId="0" borderId="0"/>
    <xf numFmtId="165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8" fillId="2" borderId="1" applyNumberFormat="0" applyAlignment="0" applyProtection="0"/>
    <xf numFmtId="0" fontId="9" fillId="2" borderId="3" applyNumberFormat="0" applyAlignment="0" applyProtection="0"/>
    <xf numFmtId="166" fontId="2" fillId="0" borderId="0" applyFont="0" applyFill="0" applyBorder="0" applyAlignment="0" applyProtection="0"/>
    <xf numFmtId="0" fontId="7" fillId="3" borderId="3" applyNumberFormat="0" applyAlignment="0" applyProtection="0"/>
    <xf numFmtId="0" fontId="14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6" fillId="14" borderId="0" applyNumberFormat="0" applyBorder="0" applyAlignment="0" applyProtection="0"/>
    <xf numFmtId="0" fontId="2" fillId="0" borderId="0"/>
    <xf numFmtId="0" fontId="2" fillId="4" borderId="2" applyNumberFormat="0" applyFont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16" borderId="0" applyNumberFormat="0" applyBorder="0" applyAlignment="0" applyProtection="0"/>
    <xf numFmtId="0" fontId="2" fillId="0" borderId="0"/>
    <xf numFmtId="0" fontId="10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1" fillId="15" borderId="5" applyNumberFormat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</cellStyleXfs>
  <cellXfs count="766">
    <xf numFmtId="0" fontId="0" fillId="0" borderId="0" xfId="0"/>
    <xf numFmtId="14" fontId="27" fillId="21" borderId="10" xfId="56" applyNumberFormat="1" applyFont="1" applyFill="1" applyBorder="1" applyAlignment="1" applyProtection="1">
      <alignment horizontal="left" vertical="center"/>
      <protection locked="0"/>
    </xf>
    <xf numFmtId="0" fontId="27" fillId="19" borderId="36" xfId="56" applyFont="1" applyFill="1" applyBorder="1" applyAlignment="1">
      <alignment vertical="center"/>
    </xf>
    <xf numFmtId="0" fontId="32" fillId="0" borderId="51" xfId="0" applyFont="1" applyBorder="1"/>
    <xf numFmtId="9" fontId="32" fillId="0" borderId="52" xfId="53" applyFont="1" applyBorder="1"/>
    <xf numFmtId="9" fontId="32" fillId="0" borderId="52" xfId="0" applyNumberFormat="1" applyFont="1" applyBorder="1"/>
    <xf numFmtId="9" fontId="32" fillId="0" borderId="55" xfId="0" applyNumberFormat="1" applyFont="1" applyBorder="1"/>
    <xf numFmtId="0" fontId="0" fillId="22" borderId="0" xfId="0" applyFill="1"/>
    <xf numFmtId="0" fontId="27" fillId="19" borderId="36" xfId="56" applyFont="1" applyFill="1" applyBorder="1" applyAlignment="1">
      <alignment horizontal="left" vertical="center"/>
    </xf>
    <xf numFmtId="0" fontId="27" fillId="19" borderId="38" xfId="56" applyFont="1" applyFill="1" applyBorder="1" applyAlignment="1">
      <alignment horizontal="left" vertical="center"/>
    </xf>
    <xf numFmtId="0" fontId="38" fillId="22" borderId="0" xfId="0" applyFont="1" applyFill="1"/>
    <xf numFmtId="0" fontId="33" fillId="19" borderId="19" xfId="51" applyFont="1" applyFill="1" applyBorder="1" applyAlignment="1">
      <alignment horizontal="center" vertical="center" wrapText="1"/>
    </xf>
    <xf numFmtId="0" fontId="27" fillId="0" borderId="15" xfId="56" applyFont="1" applyBorder="1" applyAlignment="1">
      <alignment vertical="center" wrapText="1"/>
    </xf>
    <xf numFmtId="0" fontId="38" fillId="23" borderId="19" xfId="0" applyFont="1" applyFill="1" applyBorder="1" applyAlignment="1">
      <alignment horizontal="center" vertical="center"/>
    </xf>
    <xf numFmtId="0" fontId="38" fillId="23" borderId="16" xfId="0" applyFont="1" applyFill="1" applyBorder="1" applyAlignment="1">
      <alignment horizontal="center" vertical="center"/>
    </xf>
    <xf numFmtId="0" fontId="38" fillId="23" borderId="23" xfId="0" applyFont="1" applyFill="1" applyBorder="1" applyAlignment="1">
      <alignment horizontal="center" vertical="center"/>
    </xf>
    <xf numFmtId="0" fontId="38" fillId="22" borderId="0" xfId="0" applyFont="1" applyFill="1" applyAlignment="1">
      <alignment horizontal="left"/>
    </xf>
    <xf numFmtId="0" fontId="33" fillId="17" borderId="18" xfId="56" applyFont="1" applyFill="1" applyBorder="1" applyAlignment="1">
      <alignment horizontal="center" vertical="center"/>
    </xf>
    <xf numFmtId="0" fontId="27" fillId="0" borderId="15" xfId="56" applyFont="1" applyBorder="1" applyAlignment="1">
      <alignment vertical="center"/>
    </xf>
    <xf numFmtId="0" fontId="42" fillId="21" borderId="16" xfId="0" applyFont="1" applyFill="1" applyBorder="1" applyAlignment="1" applyProtection="1">
      <alignment horizontal="center" vertical="center"/>
      <protection locked="0"/>
    </xf>
    <xf numFmtId="0" fontId="27" fillId="22" borderId="0" xfId="56" applyFont="1" applyFill="1"/>
    <xf numFmtId="0" fontId="27" fillId="0" borderId="0" xfId="56" applyFont="1"/>
    <xf numFmtId="0" fontId="23" fillId="0" borderId="0" xfId="56" applyFont="1"/>
    <xf numFmtId="0" fontId="22" fillId="0" borderId="0" xfId="56" applyFont="1" applyAlignment="1">
      <alignment vertical="center"/>
    </xf>
    <xf numFmtId="3" fontId="22" fillId="0" borderId="0" xfId="56" applyNumberFormat="1" applyFont="1" applyAlignment="1">
      <alignment vertical="center"/>
    </xf>
    <xf numFmtId="0" fontId="23" fillId="0" borderId="0" xfId="56" applyFont="1" applyAlignment="1">
      <alignment horizontal="left" vertical="top"/>
    </xf>
    <xf numFmtId="0" fontId="33" fillId="0" borderId="0" xfId="56" applyFont="1" applyAlignment="1">
      <alignment vertical="center"/>
    </xf>
    <xf numFmtId="3" fontId="33" fillId="0" borderId="0" xfId="56" applyNumberFormat="1" applyFont="1" applyAlignment="1">
      <alignment vertical="center"/>
    </xf>
    <xf numFmtId="0" fontId="23" fillId="0" borderId="15" xfId="56" applyFont="1" applyBorder="1" applyAlignment="1">
      <alignment horizontal="left" vertical="center" wrapText="1"/>
    </xf>
    <xf numFmtId="0" fontId="33" fillId="22" borderId="15" xfId="56" applyFont="1" applyFill="1" applyBorder="1" applyAlignment="1">
      <alignment vertical="center"/>
    </xf>
    <xf numFmtId="0" fontId="38" fillId="0" borderId="0" xfId="0" applyFont="1"/>
    <xf numFmtId="0" fontId="23" fillId="0" borderId="0" xfId="56" applyFont="1" applyAlignment="1">
      <alignment vertical="top"/>
    </xf>
    <xf numFmtId="0" fontId="23" fillId="0" borderId="0" xfId="56" applyFont="1" applyAlignment="1">
      <alignment vertical="top" wrapText="1"/>
    </xf>
    <xf numFmtId="0" fontId="22" fillId="18" borderId="0" xfId="56" applyFont="1" applyFill="1" applyAlignment="1">
      <alignment horizontal="left" vertical="top" wrapText="1"/>
    </xf>
    <xf numFmtId="0" fontId="22" fillId="18" borderId="0" xfId="56" applyFont="1" applyFill="1" applyAlignment="1">
      <alignment horizontal="center" vertical="top" wrapText="1"/>
    </xf>
    <xf numFmtId="0" fontId="22" fillId="18" borderId="0" xfId="56" applyFont="1" applyFill="1" applyAlignment="1">
      <alignment horizontal="center" vertical="center" wrapText="1"/>
    </xf>
    <xf numFmtId="0" fontId="23" fillId="0" borderId="0" xfId="56" applyFont="1" applyAlignment="1">
      <alignment horizontal="center" vertical="center" wrapText="1"/>
    </xf>
    <xf numFmtId="0" fontId="22" fillId="0" borderId="0" xfId="56" applyFont="1" applyAlignment="1">
      <alignment horizontal="center" vertical="top" wrapText="1"/>
    </xf>
    <xf numFmtId="167" fontId="22" fillId="0" borderId="0" xfId="56" applyNumberFormat="1" applyFont="1" applyAlignment="1">
      <alignment horizontal="center" vertical="top" wrapText="1"/>
    </xf>
    <xf numFmtId="168" fontId="22" fillId="0" borderId="0" xfId="54" applyNumberFormat="1" applyFont="1" applyFill="1" applyBorder="1" applyAlignment="1" applyProtection="1">
      <alignment horizontal="center" vertical="top" wrapText="1"/>
    </xf>
    <xf numFmtId="164" fontId="21" fillId="0" borderId="24" xfId="67" applyFont="1" applyFill="1" applyBorder="1" applyAlignment="1" applyProtection="1">
      <alignment horizontal="right" vertical="center" wrapText="1"/>
    </xf>
    <xf numFmtId="164" fontId="25" fillId="0" borderId="59" xfId="67" applyFont="1" applyFill="1" applyBorder="1" applyAlignment="1" applyProtection="1">
      <alignment horizontal="right" vertical="center" wrapText="1"/>
    </xf>
    <xf numFmtId="0" fontId="22" fillId="0" borderId="0" xfId="56" applyFont="1" applyAlignment="1">
      <alignment vertical="center" wrapText="1"/>
    </xf>
    <xf numFmtId="0" fontId="24" fillId="0" borderId="0" xfId="56" applyFont="1" applyAlignment="1">
      <alignment vertical="top" wrapText="1"/>
    </xf>
    <xf numFmtId="167" fontId="22" fillId="0" borderId="0" xfId="56" applyNumberFormat="1" applyFont="1" applyAlignment="1">
      <alignment horizontal="center" vertical="center" wrapText="1"/>
    </xf>
    <xf numFmtId="3" fontId="21" fillId="0" borderId="0" xfId="46" applyNumberFormat="1" applyFont="1" applyFill="1" applyBorder="1" applyAlignment="1" applyProtection="1">
      <alignment horizontal="right" vertical="center" wrapText="1"/>
    </xf>
    <xf numFmtId="3" fontId="23" fillId="0" borderId="0" xfId="56" applyNumberFormat="1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3" fillId="0" borderId="0" xfId="56" applyFont="1" applyAlignment="1">
      <alignment horizontal="center" vertical="center"/>
    </xf>
    <xf numFmtId="0" fontId="22" fillId="22" borderId="10" xfId="56" applyFont="1" applyFill="1" applyBorder="1" applyAlignment="1">
      <alignment horizontal="center" vertical="center" wrapText="1"/>
    </xf>
    <xf numFmtId="0" fontId="46" fillId="25" borderId="72" xfId="0" applyFont="1" applyFill="1" applyBorder="1" applyAlignment="1">
      <alignment horizontal="center" vertical="center" wrapText="1"/>
    </xf>
    <xf numFmtId="14" fontId="0" fillId="0" borderId="52" xfId="0" applyNumberFormat="1" applyBorder="1"/>
    <xf numFmtId="14" fontId="0" fillId="0" borderId="55" xfId="0" applyNumberFormat="1" applyBorder="1"/>
    <xf numFmtId="0" fontId="0" fillId="0" borderId="43" xfId="0" applyBorder="1"/>
    <xf numFmtId="0" fontId="0" fillId="0" borderId="26" xfId="0" applyBorder="1"/>
    <xf numFmtId="0" fontId="0" fillId="0" borderId="48" xfId="0" applyBorder="1"/>
    <xf numFmtId="0" fontId="0" fillId="0" borderId="50" xfId="0" applyBorder="1"/>
    <xf numFmtId="14" fontId="27" fillId="21" borderId="20" xfId="56" applyNumberFormat="1" applyFont="1" applyFill="1" applyBorder="1" applyAlignment="1" applyProtection="1">
      <alignment horizontal="left" vertical="center"/>
      <protection locked="0"/>
    </xf>
    <xf numFmtId="0" fontId="27" fillId="21" borderId="10" xfId="56" applyFont="1" applyFill="1" applyBorder="1" applyAlignment="1" applyProtection="1">
      <alignment horizontal="left" vertical="center"/>
      <protection locked="0"/>
    </xf>
    <xf numFmtId="164" fontId="23" fillId="0" borderId="10" xfId="67" applyFont="1" applyBorder="1" applyAlignment="1" applyProtection="1">
      <alignment vertical="center" wrapText="1"/>
    </xf>
    <xf numFmtId="0" fontId="22" fillId="19" borderId="19" xfId="56" applyFont="1" applyFill="1" applyBorder="1" applyAlignment="1">
      <alignment vertical="center" wrapText="1"/>
    </xf>
    <xf numFmtId="164" fontId="23" fillId="0" borderId="20" xfId="67" applyFont="1" applyBorder="1" applyAlignment="1" applyProtection="1">
      <alignment vertical="center" wrapText="1"/>
    </xf>
    <xf numFmtId="0" fontId="23" fillId="26" borderId="15" xfId="56" applyFont="1" applyFill="1" applyBorder="1"/>
    <xf numFmtId="0" fontId="33" fillId="22" borderId="10" xfId="56" applyFont="1" applyFill="1" applyBorder="1" applyAlignment="1">
      <alignment horizontal="center" vertical="center"/>
    </xf>
    <xf numFmtId="9" fontId="27" fillId="22" borderId="10" xfId="56" applyNumberFormat="1" applyFont="1" applyFill="1" applyBorder="1" applyAlignment="1">
      <alignment horizontal="center" vertical="center"/>
    </xf>
    <xf numFmtId="9" fontId="27" fillId="22" borderId="10" xfId="53" applyFont="1" applyFill="1" applyBorder="1" applyAlignment="1" applyProtection="1">
      <alignment horizontal="center" vertical="center"/>
    </xf>
    <xf numFmtId="170" fontId="0" fillId="0" borderId="0" xfId="0" applyNumberFormat="1"/>
    <xf numFmtId="171" fontId="32" fillId="0" borderId="0" xfId="0" applyNumberFormat="1" applyFont="1"/>
    <xf numFmtId="0" fontId="22" fillId="0" borderId="15" xfId="56" applyFont="1" applyBorder="1" applyAlignment="1">
      <alignment horizontal="left" vertical="center" wrapText="1"/>
    </xf>
    <xf numFmtId="0" fontId="0" fillId="0" borderId="33" xfId="0" applyBorder="1"/>
    <xf numFmtId="0" fontId="0" fillId="0" borderId="21" xfId="0" applyBorder="1"/>
    <xf numFmtId="0" fontId="22" fillId="0" borderId="0" xfId="56" applyFont="1" applyAlignment="1">
      <alignment horizontal="left" vertical="top" wrapText="1"/>
    </xf>
    <xf numFmtId="0" fontId="22" fillId="0" borderId="16" xfId="56" applyFont="1" applyBorder="1" applyAlignment="1">
      <alignment horizontal="center" vertical="center" wrapText="1"/>
    </xf>
    <xf numFmtId="10" fontId="23" fillId="0" borderId="10" xfId="67" applyNumberFormat="1" applyFont="1" applyBorder="1" applyAlignment="1" applyProtection="1">
      <alignment horizontal="center" vertical="center" wrapText="1"/>
    </xf>
    <xf numFmtId="10" fontId="23" fillId="0" borderId="20" xfId="67" applyNumberFormat="1" applyFont="1" applyBorder="1" applyAlignment="1" applyProtection="1">
      <alignment horizontal="center" vertical="center" wrapText="1"/>
    </xf>
    <xf numFmtId="164" fontId="22" fillId="0" borderId="16" xfId="67" applyFont="1" applyBorder="1" applyAlignment="1" applyProtection="1">
      <alignment horizontal="right" vertical="center" wrapText="1"/>
    </xf>
    <xf numFmtId="164" fontId="22" fillId="0" borderId="24" xfId="67" applyFont="1" applyBorder="1" applyAlignment="1" applyProtection="1">
      <alignment horizontal="right" vertical="center" wrapText="1"/>
    </xf>
    <xf numFmtId="164" fontId="22" fillId="0" borderId="57" xfId="67" applyFont="1" applyBorder="1" applyAlignment="1" applyProtection="1">
      <alignment horizontal="right" vertical="center" wrapText="1"/>
    </xf>
    <xf numFmtId="164" fontId="22" fillId="0" borderId="58" xfId="67" applyFont="1" applyFill="1" applyBorder="1" applyAlignment="1" applyProtection="1">
      <alignment horizontal="right" vertical="center" wrapText="1"/>
    </xf>
    <xf numFmtId="164" fontId="22" fillId="0" borderId="59" xfId="67" applyFont="1" applyBorder="1" applyAlignment="1" applyProtection="1">
      <alignment horizontal="right" vertical="center" wrapText="1"/>
    </xf>
    <xf numFmtId="164" fontId="23" fillId="0" borderId="57" xfId="67" applyFont="1" applyBorder="1" applyAlignment="1" applyProtection="1">
      <alignment horizontal="right" vertical="center" wrapText="1"/>
    </xf>
    <xf numFmtId="164" fontId="23" fillId="26" borderId="58" xfId="56" applyNumberFormat="1" applyFont="1" applyFill="1" applyBorder="1" applyAlignment="1">
      <alignment vertical="top" wrapText="1"/>
    </xf>
    <xf numFmtId="10" fontId="21" fillId="22" borderId="10" xfId="53" applyNumberFormat="1" applyFont="1" applyFill="1" applyBorder="1" applyAlignment="1" applyProtection="1">
      <alignment horizontal="right" vertical="center" wrapText="1"/>
      <protection locked="0"/>
    </xf>
    <xf numFmtId="10" fontId="21" fillId="26" borderId="10" xfId="53" applyNumberFormat="1" applyFont="1" applyFill="1" applyBorder="1" applyAlignment="1" applyProtection="1">
      <alignment horizontal="right" vertical="center" wrapText="1"/>
      <protection locked="0"/>
    </xf>
    <xf numFmtId="10" fontId="21" fillId="21" borderId="10" xfId="53" applyNumberFormat="1" applyFont="1" applyFill="1" applyBorder="1" applyAlignment="1" applyProtection="1">
      <alignment horizontal="right" vertical="center" wrapText="1"/>
      <protection locked="0"/>
    </xf>
    <xf numFmtId="0" fontId="46" fillId="28" borderId="72" xfId="0" applyFont="1" applyFill="1" applyBorder="1" applyAlignment="1">
      <alignment horizontal="center" vertical="center" wrapText="1"/>
    </xf>
    <xf numFmtId="0" fontId="22" fillId="0" borderId="0" xfId="56" applyFont="1" applyAlignment="1">
      <alignment horizontal="center" vertical="center" wrapText="1"/>
    </xf>
    <xf numFmtId="164" fontId="23" fillId="0" borderId="0" xfId="67" applyFont="1" applyFill="1" applyBorder="1" applyAlignment="1" applyProtection="1">
      <alignment horizontal="right" vertical="center" wrapText="1"/>
    </xf>
    <xf numFmtId="164" fontId="22" fillId="0" borderId="0" xfId="67" applyFont="1" applyFill="1" applyBorder="1" applyAlignment="1" applyProtection="1">
      <alignment horizontal="right" vertical="center" wrapText="1"/>
    </xf>
    <xf numFmtId="49" fontId="23" fillId="0" borderId="0" xfId="54" applyNumberFormat="1" applyFont="1" applyFill="1" applyBorder="1" applyAlignment="1" applyProtection="1">
      <alignment vertical="top" wrapText="1"/>
      <protection locked="0"/>
    </xf>
    <xf numFmtId="169" fontId="21" fillId="0" borderId="0" xfId="67" applyNumberFormat="1" applyFont="1" applyFill="1" applyBorder="1" applyAlignment="1" applyProtection="1">
      <alignment horizontal="right" vertical="center" wrapText="1"/>
    </xf>
    <xf numFmtId="169" fontId="23" fillId="0" borderId="0" xfId="67" applyNumberFormat="1" applyFont="1" applyFill="1" applyBorder="1" applyAlignment="1" applyProtection="1">
      <alignment horizontal="right" vertical="center" wrapText="1"/>
    </xf>
    <xf numFmtId="0" fontId="22" fillId="0" borderId="76" xfId="56" applyFont="1" applyBorder="1" applyAlignment="1">
      <alignment vertical="center" wrapText="1"/>
    </xf>
    <xf numFmtId="164" fontId="21" fillId="0" borderId="0" xfId="67" applyFont="1" applyFill="1" applyBorder="1" applyAlignment="1" applyProtection="1">
      <alignment horizontal="right" vertical="center" wrapText="1"/>
    </xf>
    <xf numFmtId="164" fontId="25" fillId="0" borderId="0" xfId="67" applyFont="1" applyFill="1" applyBorder="1" applyAlignment="1" applyProtection="1">
      <alignment horizontal="right" vertical="center" wrapText="1"/>
    </xf>
    <xf numFmtId="164" fontId="23" fillId="0" borderId="0" xfId="56" applyNumberFormat="1" applyFont="1" applyAlignment="1">
      <alignment vertical="top" wrapText="1"/>
    </xf>
    <xf numFmtId="164" fontId="22" fillId="0" borderId="0" xfId="67" applyFont="1" applyFill="1" applyBorder="1" applyAlignment="1" applyProtection="1">
      <alignment vertical="center" wrapText="1"/>
    </xf>
    <xf numFmtId="10" fontId="21" fillId="0" borderId="0" xfId="53" applyNumberFormat="1" applyFont="1" applyFill="1" applyBorder="1" applyAlignment="1" applyProtection="1">
      <alignment horizontal="right" vertical="center" wrapText="1"/>
      <protection locked="0"/>
    </xf>
    <xf numFmtId="167" fontId="31" fillId="0" borderId="0" xfId="56" applyNumberFormat="1" applyFont="1" applyAlignment="1">
      <alignment vertical="center" wrapText="1"/>
    </xf>
    <xf numFmtId="0" fontId="33" fillId="22" borderId="14" xfId="56" applyFont="1" applyFill="1" applyBorder="1" applyAlignment="1">
      <alignment horizontal="center" vertical="center"/>
    </xf>
    <xf numFmtId="0" fontId="39" fillId="0" borderId="0" xfId="56" applyFont="1" applyAlignment="1">
      <alignment vertical="center" wrapText="1"/>
    </xf>
    <xf numFmtId="9" fontId="27" fillId="22" borderId="14" xfId="56" applyNumberFormat="1" applyFont="1" applyFill="1" applyBorder="1" applyAlignment="1">
      <alignment horizontal="center" vertical="center"/>
    </xf>
    <xf numFmtId="9" fontId="27" fillId="22" borderId="14" xfId="53" applyFont="1" applyFill="1" applyBorder="1" applyAlignment="1" applyProtection="1">
      <alignment horizontal="center" vertical="center"/>
    </xf>
    <xf numFmtId="0" fontId="33" fillId="0" borderId="0" xfId="56" applyFont="1" applyAlignment="1">
      <alignment horizontal="center" vertical="center"/>
    </xf>
    <xf numFmtId="9" fontId="27" fillId="0" borderId="0" xfId="56" applyNumberFormat="1" applyFont="1" applyAlignment="1">
      <alignment horizontal="center" vertical="center"/>
    </xf>
    <xf numFmtId="9" fontId="27" fillId="0" borderId="0" xfId="53" applyFont="1" applyFill="1" applyBorder="1" applyAlignment="1" applyProtection="1">
      <alignment horizontal="center" vertical="center"/>
    </xf>
    <xf numFmtId="0" fontId="39" fillId="0" borderId="76" xfId="56" applyFont="1" applyBorder="1" applyAlignment="1">
      <alignment vertical="center" wrapText="1"/>
    </xf>
    <xf numFmtId="0" fontId="33" fillId="0" borderId="76" xfId="56" applyFont="1" applyBorder="1" applyAlignment="1">
      <alignment horizontal="center" vertical="center"/>
    </xf>
    <xf numFmtId="9" fontId="27" fillId="0" borderId="76" xfId="56" applyNumberFormat="1" applyFont="1" applyBorder="1" applyAlignment="1">
      <alignment horizontal="center" vertical="center"/>
    </xf>
    <xf numFmtId="9" fontId="27" fillId="0" borderId="76" xfId="53" applyFont="1" applyFill="1" applyBorder="1" applyAlignment="1" applyProtection="1">
      <alignment horizontal="center" vertical="center"/>
    </xf>
    <xf numFmtId="0" fontId="22" fillId="0" borderId="18" xfId="56" applyFont="1" applyBorder="1" applyAlignment="1">
      <alignment horizontal="center" vertical="center" wrapText="1"/>
    </xf>
    <xf numFmtId="0" fontId="22" fillId="0" borderId="11" xfId="56" applyFont="1" applyBorder="1" applyAlignment="1">
      <alignment horizontal="center" vertical="center" wrapText="1"/>
    </xf>
    <xf numFmtId="0" fontId="22" fillId="0" borderId="63" xfId="56" applyFont="1" applyBorder="1" applyAlignment="1">
      <alignment horizontal="center" vertical="center" wrapText="1"/>
    </xf>
    <xf numFmtId="169" fontId="21" fillId="0" borderId="36" xfId="67" applyNumberFormat="1" applyFont="1" applyFill="1" applyBorder="1" applyAlignment="1" applyProtection="1">
      <alignment horizontal="right" vertical="center" wrapText="1"/>
    </xf>
    <xf numFmtId="169" fontId="21" fillId="0" borderId="80" xfId="67" applyNumberFormat="1" applyFont="1" applyFill="1" applyBorder="1" applyAlignment="1" applyProtection="1">
      <alignment horizontal="right" vertical="center" wrapText="1"/>
    </xf>
    <xf numFmtId="169" fontId="23" fillId="0" borderId="55" xfId="67" applyNumberFormat="1" applyFont="1" applyFill="1" applyBorder="1" applyAlignment="1" applyProtection="1">
      <alignment horizontal="right" vertical="center" wrapText="1"/>
    </xf>
    <xf numFmtId="10" fontId="22" fillId="0" borderId="36" xfId="53" applyNumberFormat="1" applyFont="1" applyBorder="1" applyAlignment="1" applyProtection="1">
      <alignment horizontal="right" vertical="center" wrapText="1"/>
    </xf>
    <xf numFmtId="169" fontId="21" fillId="0" borderId="38" xfId="67" applyNumberFormat="1" applyFont="1" applyFill="1" applyBorder="1" applyAlignment="1" applyProtection="1">
      <alignment horizontal="right" vertical="center" wrapText="1"/>
    </xf>
    <xf numFmtId="0" fontId="22" fillId="0" borderId="62" xfId="56" applyFont="1" applyBorder="1" applyAlignment="1">
      <alignment horizontal="center" vertical="center" wrapText="1"/>
    </xf>
    <xf numFmtId="0" fontId="22" fillId="19" borderId="11" xfId="56" applyFont="1" applyFill="1" applyBorder="1" applyAlignment="1">
      <alignment horizontal="center" vertical="center" wrapText="1"/>
    </xf>
    <xf numFmtId="0" fontId="22" fillId="21" borderId="10" xfId="56" applyFont="1" applyFill="1" applyBorder="1" applyAlignment="1" applyProtection="1">
      <alignment horizontal="center" vertical="center" wrapText="1"/>
      <protection locked="0"/>
    </xf>
    <xf numFmtId="164" fontId="23" fillId="0" borderId="57" xfId="67" applyFont="1" applyFill="1" applyBorder="1" applyAlignment="1" applyProtection="1">
      <alignment horizontal="right" vertical="center" wrapText="1"/>
    </xf>
    <xf numFmtId="164" fontId="22" fillId="0" borderId="59" xfId="67" applyFont="1" applyFill="1" applyBorder="1" applyAlignment="1" applyProtection="1">
      <alignment horizontal="right" vertical="center" wrapText="1"/>
    </xf>
    <xf numFmtId="0" fontId="22" fillId="0" borderId="79" xfId="56" applyFont="1" applyBorder="1" applyAlignment="1">
      <alignment horizontal="center" vertical="center" wrapText="1"/>
    </xf>
    <xf numFmtId="0" fontId="27" fillId="0" borderId="12" xfId="56" applyFont="1" applyBorder="1" applyAlignment="1">
      <alignment vertical="center"/>
    </xf>
    <xf numFmtId="0" fontId="22" fillId="0" borderId="17" xfId="56" applyFont="1" applyBorder="1" applyAlignment="1">
      <alignment horizontal="center" vertical="center" wrapText="1"/>
    </xf>
    <xf numFmtId="0" fontId="56" fillId="22" borderId="0" xfId="0" applyFont="1" applyFill="1" applyAlignment="1">
      <alignment horizontal="center" vertical="center" wrapText="1"/>
    </xf>
    <xf numFmtId="0" fontId="46" fillId="22" borderId="0" xfId="0" applyFont="1" applyFill="1" applyAlignment="1">
      <alignment horizontal="center" vertical="center" wrapText="1"/>
    </xf>
    <xf numFmtId="0" fontId="57" fillId="25" borderId="72" xfId="0" applyFont="1" applyFill="1" applyBorder="1" applyAlignment="1">
      <alignment horizontal="center" vertical="center" wrapText="1"/>
    </xf>
    <xf numFmtId="0" fontId="58" fillId="22" borderId="0" xfId="0" applyFont="1" applyFill="1"/>
    <xf numFmtId="0" fontId="22" fillId="0" borderId="0" xfId="56" applyFont="1" applyAlignment="1">
      <alignment horizontal="center" vertical="center" wrapText="1"/>
    </xf>
    <xf numFmtId="164" fontId="23" fillId="0" borderId="0" xfId="67" applyFont="1" applyFill="1" applyBorder="1" applyAlignment="1" applyProtection="1">
      <alignment horizontal="center" vertical="center"/>
    </xf>
    <xf numFmtId="0" fontId="23" fillId="0" borderId="0" xfId="56" applyFont="1" applyAlignment="1">
      <alignment horizontal="center"/>
    </xf>
    <xf numFmtId="0" fontId="22" fillId="0" borderId="62" xfId="56" applyFont="1" applyBorder="1" applyAlignment="1">
      <alignment horizontal="center" vertical="center" wrapText="1"/>
    </xf>
    <xf numFmtId="0" fontId="22" fillId="19" borderId="11" xfId="56" applyFont="1" applyFill="1" applyBorder="1" applyAlignment="1">
      <alignment horizontal="center" vertical="center" wrapText="1"/>
    </xf>
    <xf numFmtId="164" fontId="23" fillId="0" borderId="0" xfId="67" applyFont="1" applyFill="1" applyBorder="1" applyAlignment="1" applyProtection="1">
      <alignment horizontal="center" vertical="center"/>
    </xf>
    <xf numFmtId="0" fontId="27" fillId="0" borderId="63" xfId="56" applyFont="1" applyBorder="1" applyAlignment="1">
      <alignment vertical="center" wrapText="1"/>
    </xf>
    <xf numFmtId="0" fontId="42" fillId="21" borderId="79" xfId="0" applyFont="1" applyFill="1" applyBorder="1" applyAlignment="1" applyProtection="1">
      <alignment horizontal="center" vertical="center"/>
      <protection locked="0"/>
    </xf>
    <xf numFmtId="0" fontId="23" fillId="0" borderId="25" xfId="56" applyFont="1" applyBorder="1" applyAlignment="1">
      <alignment horizontal="left" vertical="center" wrapText="1"/>
    </xf>
    <xf numFmtId="9" fontId="27" fillId="0" borderId="0" xfId="56" applyNumberFormat="1" applyFont="1" applyBorder="1" applyAlignment="1">
      <alignment horizontal="center" vertical="center"/>
    </xf>
    <xf numFmtId="164" fontId="60" fillId="0" borderId="0" xfId="67" applyFont="1" applyFill="1" applyBorder="1" applyAlignment="1" applyProtection="1">
      <alignment horizontal="left" vertical="center" wrapText="1"/>
    </xf>
    <xf numFmtId="0" fontId="60" fillId="0" borderId="0" xfId="0" applyFont="1"/>
    <xf numFmtId="0" fontId="23" fillId="0" borderId="0" xfId="51" applyFont="1" applyBorder="1" applyAlignment="1">
      <alignment vertical="top" wrapText="1"/>
    </xf>
    <xf numFmtId="164" fontId="60" fillId="0" borderId="0" xfId="67" applyFont="1" applyFill="1" applyBorder="1" applyAlignment="1" applyProtection="1">
      <alignment horizontal="left" vertical="center" wrapText="1"/>
    </xf>
    <xf numFmtId="0" fontId="60" fillId="0" borderId="0" xfId="56" applyFont="1" applyAlignment="1">
      <alignment horizontal="left"/>
    </xf>
    <xf numFmtId="0" fontId="60" fillId="0" borderId="0" xfId="56" applyFont="1"/>
    <xf numFmtId="0" fontId="33" fillId="22" borderId="63" xfId="56" applyFont="1" applyFill="1" applyBorder="1" applyAlignment="1">
      <alignment vertical="center"/>
    </xf>
    <xf numFmtId="0" fontId="60" fillId="0" borderId="0" xfId="0" applyFont="1" applyFill="1"/>
    <xf numFmtId="164" fontId="60" fillId="0" borderId="0" xfId="67" applyFont="1" applyFill="1" applyBorder="1" applyAlignment="1" applyProtection="1">
      <alignment horizontal="left" vertical="center"/>
    </xf>
    <xf numFmtId="0" fontId="64" fillId="0" borderId="0" xfId="56" applyFont="1"/>
    <xf numFmtId="0" fontId="23" fillId="0" borderId="0" xfId="51" applyFont="1" applyFill="1" applyBorder="1" applyAlignment="1">
      <alignment vertical="top" wrapText="1"/>
    </xf>
    <xf numFmtId="0" fontId="23" fillId="0" borderId="0" xfId="56" applyFont="1" applyFill="1" applyBorder="1" applyAlignment="1">
      <alignment vertical="center" wrapText="1"/>
    </xf>
    <xf numFmtId="0" fontId="22" fillId="0" borderId="0" xfId="51" applyFont="1" applyFill="1" applyBorder="1" applyAlignment="1">
      <alignment vertical="center" wrapText="1"/>
    </xf>
    <xf numFmtId="169" fontId="21" fillId="0" borderId="67" xfId="67" applyNumberFormat="1" applyFont="1" applyFill="1" applyBorder="1" applyAlignment="1" applyProtection="1">
      <alignment horizontal="right" vertical="center" wrapText="1"/>
    </xf>
    <xf numFmtId="0" fontId="22" fillId="0" borderId="81" xfId="56" applyFont="1" applyBorder="1" applyAlignment="1">
      <alignment horizontal="center" vertical="center" wrapText="1"/>
    </xf>
    <xf numFmtId="0" fontId="22" fillId="0" borderId="23" xfId="56" applyFont="1" applyBorder="1" applyAlignment="1">
      <alignment horizontal="center" vertical="center" wrapText="1"/>
    </xf>
    <xf numFmtId="0" fontId="60" fillId="0" borderId="0" xfId="56" applyFont="1" applyFill="1" applyAlignment="1">
      <alignment horizontal="left"/>
    </xf>
    <xf numFmtId="0" fontId="60" fillId="0" borderId="0" xfId="56" applyFont="1" applyFill="1" applyAlignment="1">
      <alignment horizontal="left" vertical="top"/>
    </xf>
    <xf numFmtId="49" fontId="23" fillId="0" borderId="0" xfId="54" applyNumberFormat="1" applyFont="1" applyFill="1" applyBorder="1" applyAlignment="1" applyProtection="1">
      <alignment vertical="top" wrapText="1"/>
    </xf>
    <xf numFmtId="0" fontId="23" fillId="0" borderId="0" xfId="56" applyFont="1" applyAlignment="1" applyProtection="1">
      <alignment vertical="top" wrapText="1"/>
    </xf>
    <xf numFmtId="0" fontId="22" fillId="0" borderId="0" xfId="56" applyFont="1" applyAlignment="1" applyProtection="1">
      <alignment horizontal="center" vertical="center" wrapText="1"/>
    </xf>
    <xf numFmtId="0" fontId="22" fillId="0" borderId="0" xfId="56" applyFont="1" applyAlignment="1" applyProtection="1">
      <alignment vertical="center" wrapText="1"/>
    </xf>
    <xf numFmtId="0" fontId="0" fillId="0" borderId="0" xfId="0" applyProtection="1"/>
    <xf numFmtId="0" fontId="23" fillId="0" borderId="0" xfId="56" applyFont="1" applyBorder="1"/>
    <xf numFmtId="0" fontId="22" fillId="0" borderId="0" xfId="56" applyFont="1" applyFill="1" applyBorder="1" applyAlignment="1">
      <alignment horizontal="left" vertical="center" wrapText="1"/>
    </xf>
    <xf numFmtId="169" fontId="22" fillId="0" borderId="0" xfId="67" applyNumberFormat="1" applyFont="1" applyFill="1" applyBorder="1" applyAlignment="1" applyProtection="1">
      <alignment horizontal="center" vertical="top" wrapText="1"/>
    </xf>
    <xf numFmtId="164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169" fontId="23" fillId="0" borderId="0" xfId="67" applyNumberFormat="1" applyFont="1" applyFill="1" applyBorder="1" applyAlignment="1" applyProtection="1">
      <alignment horizontal="center" vertical="center"/>
    </xf>
    <xf numFmtId="10" fontId="27" fillId="0" borderId="0" xfId="53" applyNumberFormat="1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top" wrapText="1"/>
    </xf>
    <xf numFmtId="0" fontId="23" fillId="0" borderId="12" xfId="56" applyFont="1" applyBorder="1" applyAlignment="1">
      <alignment horizontal="left" vertical="top"/>
    </xf>
    <xf numFmtId="0" fontId="23" fillId="0" borderId="20" xfId="56" applyFont="1" applyBorder="1" applyAlignment="1">
      <alignment horizontal="left" vertical="top"/>
    </xf>
    <xf numFmtId="0" fontId="23" fillId="0" borderId="23" xfId="56" applyFont="1" applyBorder="1" applyAlignment="1">
      <alignment horizontal="left" vertical="top"/>
    </xf>
    <xf numFmtId="0" fontId="23" fillId="0" borderId="15" xfId="56" applyFont="1" applyBorder="1" applyAlignment="1">
      <alignment horizontal="left" vertical="top"/>
    </xf>
    <xf numFmtId="0" fontId="23" fillId="0" borderId="10" xfId="56" applyFont="1" applyBorder="1" applyAlignment="1">
      <alignment horizontal="left" vertical="top"/>
    </xf>
    <xf numFmtId="0" fontId="23" fillId="0" borderId="16" xfId="56" applyFont="1" applyBorder="1" applyAlignment="1">
      <alignment horizontal="left" vertical="top"/>
    </xf>
    <xf numFmtId="0" fontId="32" fillId="0" borderId="37" xfId="0" applyFont="1" applyBorder="1" applyAlignment="1">
      <alignment horizontal="center"/>
    </xf>
    <xf numFmtId="0" fontId="32" fillId="0" borderId="64" xfId="0" applyFont="1" applyBorder="1" applyAlignment="1">
      <alignment horizontal="center"/>
    </xf>
    <xf numFmtId="0" fontId="32" fillId="0" borderId="35" xfId="0" applyFont="1" applyBorder="1" applyAlignment="1">
      <alignment horizontal="center"/>
    </xf>
    <xf numFmtId="0" fontId="32" fillId="0" borderId="41" xfId="0" applyFont="1" applyBorder="1" applyAlignment="1">
      <alignment horizontal="center"/>
    </xf>
    <xf numFmtId="0" fontId="32" fillId="0" borderId="42" xfId="0" applyFont="1" applyBorder="1" applyAlignment="1">
      <alignment horizontal="center"/>
    </xf>
    <xf numFmtId="0" fontId="43" fillId="22" borderId="0" xfId="0" applyFont="1" applyFill="1" applyAlignment="1">
      <alignment horizontal="left" vertical="center" wrapText="1"/>
    </xf>
    <xf numFmtId="0" fontId="38" fillId="23" borderId="15" xfId="0" applyFont="1" applyFill="1" applyBorder="1" applyAlignment="1">
      <alignment horizontal="left" vertical="center"/>
    </xf>
    <xf numFmtId="0" fontId="38" fillId="23" borderId="10" xfId="0" applyFont="1" applyFill="1" applyBorder="1" applyAlignment="1">
      <alignment horizontal="left" vertical="center"/>
    </xf>
    <xf numFmtId="0" fontId="59" fillId="22" borderId="0" xfId="0" applyFont="1" applyFill="1" applyAlignment="1">
      <alignment horizontal="left" wrapText="1"/>
    </xf>
    <xf numFmtId="49" fontId="27" fillId="20" borderId="14" xfId="56" applyNumberFormat="1" applyFont="1" applyFill="1" applyBorder="1" applyAlignment="1" applyProtection="1">
      <alignment horizontal="left" vertical="center" wrapText="1"/>
      <protection locked="0"/>
    </xf>
    <xf numFmtId="49" fontId="27" fillId="20" borderId="31" xfId="56" applyNumberFormat="1" applyFont="1" applyFill="1" applyBorder="1" applyAlignment="1" applyProtection="1">
      <alignment horizontal="left" vertical="center" wrapText="1"/>
      <protection locked="0"/>
    </xf>
    <xf numFmtId="49" fontId="27" fillId="20" borderId="36" xfId="56" applyNumberFormat="1" applyFont="1" applyFill="1" applyBorder="1" applyAlignment="1" applyProtection="1">
      <alignment horizontal="left" vertical="center" wrapText="1"/>
      <protection locked="0"/>
    </xf>
    <xf numFmtId="49" fontId="27" fillId="21" borderId="14" xfId="56" applyNumberFormat="1" applyFont="1" applyFill="1" applyBorder="1" applyAlignment="1" applyProtection="1">
      <alignment horizontal="left" vertical="center" wrapText="1"/>
      <protection locked="0"/>
    </xf>
    <xf numFmtId="49" fontId="27" fillId="21" borderId="21" xfId="56" applyNumberFormat="1" applyFont="1" applyFill="1" applyBorder="1" applyAlignment="1" applyProtection="1">
      <alignment horizontal="left" vertical="center" wrapText="1"/>
      <protection locked="0"/>
    </xf>
    <xf numFmtId="0" fontId="27" fillId="0" borderId="33" xfId="51" applyFont="1" applyBorder="1" applyAlignment="1">
      <alignment horizontal="left" vertical="center"/>
    </xf>
    <xf numFmtId="0" fontId="27" fillId="0" borderId="21" xfId="51" applyFont="1" applyBorder="1" applyAlignment="1">
      <alignment horizontal="left" vertical="center"/>
    </xf>
    <xf numFmtId="0" fontId="0" fillId="23" borderId="45" xfId="0" applyFill="1" applyBorder="1" applyAlignment="1">
      <alignment horizontal="left" vertical="top" wrapText="1"/>
    </xf>
    <xf numFmtId="0" fontId="0" fillId="23" borderId="46" xfId="0" applyFill="1" applyBorder="1" applyAlignment="1">
      <alignment horizontal="left" vertical="top" wrapText="1"/>
    </xf>
    <xf numFmtId="0" fontId="0" fillId="23" borderId="47" xfId="0" applyFill="1" applyBorder="1" applyAlignment="1">
      <alignment horizontal="left" vertical="top" wrapText="1"/>
    </xf>
    <xf numFmtId="49" fontId="27" fillId="21" borderId="31" xfId="56" applyNumberFormat="1" applyFont="1" applyFill="1" applyBorder="1" applyAlignment="1" applyProtection="1">
      <alignment horizontal="left" vertical="center" wrapText="1"/>
      <protection locked="0"/>
    </xf>
    <xf numFmtId="49" fontId="27" fillId="21" borderId="17" xfId="56" applyNumberFormat="1" applyFont="1" applyFill="1" applyBorder="1" applyAlignment="1" applyProtection="1">
      <alignment horizontal="left" vertical="center" wrapText="1"/>
      <protection locked="0"/>
    </xf>
    <xf numFmtId="49" fontId="27" fillId="21" borderId="42" xfId="56" applyNumberFormat="1" applyFont="1" applyFill="1" applyBorder="1" applyAlignment="1" applyProtection="1">
      <alignment horizontal="left" vertical="center" wrapText="1"/>
      <protection locked="0"/>
    </xf>
    <xf numFmtId="0" fontId="27" fillId="0" borderId="10" xfId="56" applyNumberFormat="1" applyFont="1" applyBorder="1" applyAlignment="1">
      <alignment horizontal="left" vertical="center" wrapText="1"/>
    </xf>
    <xf numFmtId="0" fontId="38" fillId="23" borderId="12" xfId="0" applyFont="1" applyFill="1" applyBorder="1" applyAlignment="1">
      <alignment horizontal="left" vertical="center"/>
    </xf>
    <xf numFmtId="0" fontId="38" fillId="23" borderId="20" xfId="0" applyFont="1" applyFill="1" applyBorder="1" applyAlignment="1">
      <alignment horizontal="left" vertical="center"/>
    </xf>
    <xf numFmtId="0" fontId="27" fillId="0" borderId="22" xfId="51" applyFont="1" applyBorder="1" applyAlignment="1">
      <alignment horizontal="left" vertical="center" wrapText="1"/>
    </xf>
    <xf numFmtId="0" fontId="27" fillId="0" borderId="27" xfId="51" applyFont="1" applyBorder="1" applyAlignment="1">
      <alignment horizontal="left" vertical="center" wrapText="1"/>
    </xf>
    <xf numFmtId="49" fontId="27" fillId="20" borderId="13" xfId="56" applyNumberFormat="1" applyFont="1" applyFill="1" applyBorder="1" applyAlignment="1" applyProtection="1">
      <alignment horizontal="left" vertical="center" wrapText="1"/>
      <protection locked="0"/>
    </xf>
    <xf numFmtId="49" fontId="27" fillId="20" borderId="44" xfId="56" applyNumberFormat="1" applyFont="1" applyFill="1" applyBorder="1" applyAlignment="1" applyProtection="1">
      <alignment horizontal="left" vertical="center" wrapText="1"/>
      <protection locked="0"/>
    </xf>
    <xf numFmtId="49" fontId="27" fillId="20" borderId="38" xfId="56" applyNumberFormat="1" applyFont="1" applyFill="1" applyBorder="1" applyAlignment="1" applyProtection="1">
      <alignment horizontal="left" vertical="center" wrapText="1"/>
      <protection locked="0"/>
    </xf>
    <xf numFmtId="49" fontId="27" fillId="21" borderId="36" xfId="56" applyNumberFormat="1" applyFont="1" applyFill="1" applyBorder="1" applyAlignment="1" applyProtection="1">
      <alignment horizontal="left" vertical="center" wrapText="1"/>
      <protection locked="0"/>
    </xf>
    <xf numFmtId="0" fontId="27" fillId="0" borderId="14" xfId="51" applyFont="1" applyBorder="1" applyAlignment="1">
      <alignment vertical="center" wrapText="1"/>
    </xf>
    <xf numFmtId="0" fontId="27" fillId="0" borderId="31" xfId="51" applyFont="1" applyBorder="1" applyAlignment="1">
      <alignment vertical="center"/>
    </xf>
    <xf numFmtId="0" fontId="27" fillId="0" borderId="36" xfId="51" applyFont="1" applyBorder="1" applyAlignment="1">
      <alignment vertical="center"/>
    </xf>
    <xf numFmtId="0" fontId="33" fillId="17" borderId="17" xfId="56" applyFont="1" applyFill="1" applyBorder="1" applyAlignment="1">
      <alignment horizontal="center" vertical="center"/>
    </xf>
    <xf numFmtId="0" fontId="33" fillId="17" borderId="41" xfId="56" applyFont="1" applyFill="1" applyBorder="1" applyAlignment="1">
      <alignment horizontal="center" vertical="center"/>
    </xf>
    <xf numFmtId="0" fontId="33" fillId="17" borderId="42" xfId="56" applyFont="1" applyFill="1" applyBorder="1" applyAlignment="1">
      <alignment horizontal="center" vertical="center"/>
    </xf>
    <xf numFmtId="49" fontId="27" fillId="21" borderId="13" xfId="56" applyNumberFormat="1" applyFont="1" applyFill="1" applyBorder="1" applyAlignment="1" applyProtection="1">
      <alignment horizontal="left" vertical="center" wrapText="1"/>
      <protection locked="0"/>
    </xf>
    <xf numFmtId="49" fontId="27" fillId="21" borderId="27" xfId="56" applyNumberFormat="1" applyFont="1" applyFill="1" applyBorder="1" applyAlignment="1" applyProtection="1">
      <alignment horizontal="left" vertical="center" wrapText="1"/>
      <protection locked="0"/>
    </xf>
    <xf numFmtId="0" fontId="33" fillId="19" borderId="18" xfId="51" applyFont="1" applyFill="1" applyBorder="1" applyAlignment="1">
      <alignment horizontal="center" vertical="center"/>
    </xf>
    <xf numFmtId="0" fontId="33" fillId="19" borderId="11" xfId="51" applyFont="1" applyFill="1" applyBorder="1" applyAlignment="1">
      <alignment horizontal="center" vertical="center"/>
    </xf>
    <xf numFmtId="0" fontId="38" fillId="23" borderId="18" xfId="0" applyFont="1" applyFill="1" applyBorder="1" applyAlignment="1">
      <alignment horizontal="left" vertical="center"/>
    </xf>
    <xf numFmtId="0" fontId="38" fillId="23" borderId="11" xfId="0" applyFont="1" applyFill="1" applyBorder="1" applyAlignment="1">
      <alignment horizontal="left" vertical="center"/>
    </xf>
    <xf numFmtId="0" fontId="55" fillId="22" borderId="51" xfId="0" applyFont="1" applyFill="1" applyBorder="1" applyAlignment="1">
      <alignment horizontal="center" vertical="center" wrapText="1"/>
    </xf>
    <xf numFmtId="0" fontId="55" fillId="22" borderId="52" xfId="0" applyFont="1" applyFill="1" applyBorder="1" applyAlignment="1">
      <alignment horizontal="center" vertical="center" wrapText="1"/>
    </xf>
    <xf numFmtId="0" fontId="55" fillId="22" borderId="55" xfId="0" applyFont="1" applyFill="1" applyBorder="1" applyAlignment="1">
      <alignment horizontal="center" vertical="center" wrapText="1"/>
    </xf>
    <xf numFmtId="0" fontId="27" fillId="0" borderId="35" xfId="51" applyFont="1" applyBorder="1" applyAlignment="1">
      <alignment horizontal="left" vertical="center" wrapText="1"/>
    </xf>
    <xf numFmtId="0" fontId="27" fillId="0" borderId="39" xfId="51" applyFont="1" applyBorder="1" applyAlignment="1">
      <alignment horizontal="left" vertical="center" wrapText="1"/>
    </xf>
    <xf numFmtId="0" fontId="27" fillId="0" borderId="33" xfId="51" applyFont="1" applyBorder="1" applyAlignment="1">
      <alignment horizontal="left" vertical="center" wrapText="1"/>
    </xf>
    <xf numFmtId="0" fontId="27" fillId="0" borderId="21" xfId="51" applyFont="1" applyBorder="1" applyAlignment="1">
      <alignment horizontal="left" vertical="center" wrapText="1"/>
    </xf>
    <xf numFmtId="0" fontId="22" fillId="0" borderId="57" xfId="51" applyFont="1" applyBorder="1" applyAlignment="1">
      <alignment horizontal="left" vertical="center" wrapText="1"/>
    </xf>
    <xf numFmtId="0" fontId="22" fillId="0" borderId="58" xfId="51" applyFont="1" applyBorder="1" applyAlignment="1">
      <alignment horizontal="left" vertical="center" wrapText="1"/>
    </xf>
    <xf numFmtId="0" fontId="23" fillId="0" borderId="82" xfId="51" applyFont="1" applyBorder="1" applyAlignment="1">
      <alignment horizontal="left" vertical="center" wrapText="1"/>
    </xf>
    <xf numFmtId="0" fontId="23" fillId="0" borderId="77" xfId="51" applyFont="1" applyBorder="1" applyAlignment="1">
      <alignment horizontal="left" vertical="center" wrapText="1"/>
    </xf>
    <xf numFmtId="0" fontId="22" fillId="0" borderId="12" xfId="51" applyFont="1" applyFill="1" applyBorder="1" applyAlignment="1">
      <alignment horizontal="left" vertical="center" wrapText="1"/>
    </xf>
    <xf numFmtId="0" fontId="22" fillId="0" borderId="20" xfId="51" applyFont="1" applyFill="1" applyBorder="1" applyAlignment="1">
      <alignment horizontal="left" vertical="center" wrapText="1"/>
    </xf>
    <xf numFmtId="0" fontId="23" fillId="0" borderId="18" xfId="51" applyFont="1" applyBorder="1" applyAlignment="1">
      <alignment horizontal="left" vertical="center" wrapText="1"/>
    </xf>
    <xf numFmtId="0" fontId="23" fillId="0" borderId="11" xfId="51" applyFont="1" applyBorder="1" applyAlignment="1">
      <alignment horizontal="left" vertical="center" wrapText="1"/>
    </xf>
    <xf numFmtId="164" fontId="23" fillId="0" borderId="41" xfId="67" applyFont="1" applyFill="1" applyBorder="1" applyAlignment="1" applyProtection="1">
      <alignment horizontal="center" vertical="center"/>
      <protection locked="0"/>
    </xf>
    <xf numFmtId="164" fontId="23" fillId="0" borderId="42" xfId="67" applyFont="1" applyFill="1" applyBorder="1" applyAlignment="1" applyProtection="1">
      <alignment horizontal="center" vertical="center"/>
      <protection locked="0"/>
    </xf>
    <xf numFmtId="164" fontId="22" fillId="0" borderId="44" xfId="67" applyFont="1" applyFill="1" applyBorder="1" applyAlignment="1" applyProtection="1">
      <alignment horizontal="center" vertical="center"/>
    </xf>
    <xf numFmtId="164" fontId="22" fillId="0" borderId="38" xfId="67" applyFont="1" applyFill="1" applyBorder="1" applyAlignment="1" applyProtection="1">
      <alignment horizontal="center" vertical="center"/>
    </xf>
    <xf numFmtId="164" fontId="22" fillId="0" borderId="58" xfId="67" applyFont="1" applyFill="1" applyBorder="1" applyAlignment="1" applyProtection="1">
      <alignment horizontal="center" vertical="center"/>
    </xf>
    <xf numFmtId="164" fontId="22" fillId="0" borderId="59" xfId="67" applyFont="1" applyFill="1" applyBorder="1" applyAlignment="1" applyProtection="1">
      <alignment horizontal="center" vertical="center"/>
    </xf>
    <xf numFmtId="164" fontId="23" fillId="0" borderId="44" xfId="67" applyFont="1" applyFill="1" applyBorder="1" applyAlignment="1" applyProtection="1">
      <alignment horizontal="center" vertical="center"/>
    </xf>
    <xf numFmtId="164" fontId="23" fillId="0" borderId="38" xfId="67" applyFont="1" applyFill="1" applyBorder="1" applyAlignment="1" applyProtection="1">
      <alignment horizontal="center" vertical="center"/>
    </xf>
    <xf numFmtId="164" fontId="23" fillId="0" borderId="41" xfId="67" applyFont="1" applyFill="1" applyBorder="1" applyAlignment="1" applyProtection="1">
      <alignment horizontal="center" vertical="center"/>
    </xf>
    <xf numFmtId="164" fontId="23" fillId="0" borderId="42" xfId="67" applyFont="1" applyFill="1" applyBorder="1" applyAlignment="1" applyProtection="1">
      <alignment horizontal="center" vertical="center"/>
    </xf>
    <xf numFmtId="0" fontId="23" fillId="0" borderId="12" xfId="51" applyFont="1" applyBorder="1" applyAlignment="1">
      <alignment horizontal="left" vertical="center" wrapText="1"/>
    </xf>
    <xf numFmtId="0" fontId="23" fillId="0" borderId="20" xfId="51" applyFont="1" applyBorder="1" applyAlignment="1">
      <alignment horizontal="left" vertical="center" wrapText="1"/>
    </xf>
    <xf numFmtId="164" fontId="23" fillId="0" borderId="83" xfId="67" applyFont="1" applyFill="1" applyBorder="1" applyAlignment="1" applyProtection="1">
      <alignment horizontal="center" vertical="center"/>
    </xf>
    <xf numFmtId="164" fontId="23" fillId="0" borderId="34" xfId="67" applyFont="1" applyFill="1" applyBorder="1" applyAlignment="1" applyProtection="1">
      <alignment horizontal="center" vertical="center"/>
    </xf>
    <xf numFmtId="164" fontId="23" fillId="0" borderId="64" xfId="67" applyFont="1" applyFill="1" applyBorder="1" applyAlignment="1" applyProtection="1">
      <alignment horizontal="center" vertical="center"/>
    </xf>
    <xf numFmtId="2" fontId="23" fillId="0" borderId="0" xfId="56" applyNumberFormat="1" applyFont="1" applyFill="1" applyBorder="1" applyAlignment="1">
      <alignment horizontal="center" vertical="center"/>
    </xf>
    <xf numFmtId="10" fontId="23" fillId="0" borderId="32" xfId="53" applyNumberFormat="1" applyFont="1" applyFill="1" applyBorder="1" applyAlignment="1" applyProtection="1">
      <alignment horizontal="center" vertical="center"/>
    </xf>
    <xf numFmtId="10" fontId="23" fillId="0" borderId="16" xfId="53" applyNumberFormat="1" applyFont="1" applyFill="1" applyBorder="1" applyAlignment="1" applyProtection="1">
      <alignment horizontal="center" vertical="center"/>
    </xf>
    <xf numFmtId="0" fontId="22" fillId="0" borderId="10" xfId="56" applyFont="1" applyBorder="1" applyAlignment="1">
      <alignment horizontal="left" vertical="center" wrapText="1"/>
    </xf>
    <xf numFmtId="164" fontId="23" fillId="0" borderId="10" xfId="67" applyFont="1" applyBorder="1" applyAlignment="1" applyProtection="1">
      <alignment horizontal="center" vertical="center"/>
    </xf>
    <xf numFmtId="164" fontId="23" fillId="0" borderId="10" xfId="67" applyFont="1" applyFill="1" applyBorder="1" applyAlignment="1" applyProtection="1">
      <alignment horizontal="center" vertical="center"/>
    </xf>
    <xf numFmtId="10" fontId="23" fillId="0" borderId="10" xfId="53" applyNumberFormat="1" applyFont="1" applyFill="1" applyBorder="1" applyAlignment="1" applyProtection="1">
      <alignment horizontal="center" vertical="center"/>
    </xf>
    <xf numFmtId="0" fontId="0" fillId="21" borderId="14" xfId="0" applyFill="1" applyBorder="1" applyAlignment="1" applyProtection="1">
      <alignment horizontal="left" vertical="top" wrapText="1"/>
      <protection locked="0"/>
    </xf>
    <xf numFmtId="0" fontId="0" fillId="21" borderId="31" xfId="0" applyFill="1" applyBorder="1" applyAlignment="1" applyProtection="1">
      <alignment horizontal="left" vertical="top" wrapText="1"/>
      <protection locked="0"/>
    </xf>
    <xf numFmtId="0" fontId="0" fillId="21" borderId="36" xfId="0" applyFill="1" applyBorder="1" applyAlignment="1" applyProtection="1">
      <alignment horizontal="left" vertical="top" wrapText="1"/>
      <protection locked="0"/>
    </xf>
    <xf numFmtId="0" fontId="0" fillId="21" borderId="21" xfId="0" applyFill="1" applyBorder="1" applyAlignment="1" applyProtection="1">
      <alignment horizontal="left" vertical="top" wrapText="1"/>
      <protection locked="0"/>
    </xf>
    <xf numFmtId="0" fontId="32" fillId="26" borderId="14" xfId="0" applyFont="1" applyFill="1" applyBorder="1" applyAlignment="1">
      <alignment horizontal="center" vertical="center"/>
    </xf>
    <xf numFmtId="0" fontId="32" fillId="26" borderId="31" xfId="0" applyFont="1" applyFill="1" applyBorder="1" applyAlignment="1">
      <alignment horizontal="center" vertical="center"/>
    </xf>
    <xf numFmtId="0" fontId="32" fillId="26" borderId="21" xfId="0" applyFont="1" applyFill="1" applyBorder="1" applyAlignment="1">
      <alignment horizontal="center" vertical="center"/>
    </xf>
    <xf numFmtId="0" fontId="53" fillId="26" borderId="14" xfId="0" applyFont="1" applyFill="1" applyBorder="1" applyAlignment="1">
      <alignment horizontal="left" vertical="top" wrapText="1"/>
    </xf>
    <xf numFmtId="0" fontId="53" fillId="26" borderId="31" xfId="0" applyFont="1" applyFill="1" applyBorder="1" applyAlignment="1">
      <alignment horizontal="left" vertical="top" wrapText="1"/>
    </xf>
    <xf numFmtId="0" fontId="53" fillId="26" borderId="21" xfId="0" applyFont="1" applyFill="1" applyBorder="1" applyAlignment="1">
      <alignment horizontal="left" vertical="top" wrapText="1"/>
    </xf>
    <xf numFmtId="164" fontId="23" fillId="0" borderId="14" xfId="67" applyFont="1" applyFill="1" applyBorder="1" applyAlignment="1" applyProtection="1">
      <alignment horizontal="center" vertical="center"/>
    </xf>
    <xf numFmtId="164" fontId="23" fillId="0" borderId="21" xfId="67" applyFont="1" applyFill="1" applyBorder="1" applyAlignment="1" applyProtection="1">
      <alignment horizontal="center" vertical="center"/>
    </xf>
    <xf numFmtId="9" fontId="27" fillId="0" borderId="52" xfId="56" applyNumberFormat="1" applyFont="1" applyBorder="1" applyAlignment="1">
      <alignment horizontal="center" vertical="center"/>
    </xf>
    <xf numFmtId="9" fontId="27" fillId="0" borderId="53" xfId="56" applyNumberFormat="1" applyFont="1" applyBorder="1" applyAlignment="1">
      <alignment horizontal="center" vertical="center"/>
    </xf>
    <xf numFmtId="0" fontId="33" fillId="22" borderId="62" xfId="56" applyFont="1" applyFill="1" applyBorder="1" applyAlignment="1">
      <alignment horizontal="left" vertical="center" wrapText="1"/>
    </xf>
    <xf numFmtId="9" fontId="27" fillId="0" borderId="60" xfId="53" applyFont="1" applyBorder="1" applyAlignment="1" applyProtection="1">
      <alignment horizontal="center" vertical="center"/>
    </xf>
    <xf numFmtId="9" fontId="27" fillId="0" borderId="61" xfId="53" applyFont="1" applyBorder="1" applyAlignment="1" applyProtection="1">
      <alignment horizontal="center" vertical="center"/>
    </xf>
    <xf numFmtId="0" fontId="22" fillId="0" borderId="32" xfId="56" applyFont="1" applyBorder="1" applyAlignment="1">
      <alignment horizontal="left" vertical="center" wrapText="1"/>
    </xf>
    <xf numFmtId="164" fontId="23" fillId="0" borderId="32" xfId="67" applyFont="1" applyBorder="1" applyAlignment="1" applyProtection="1">
      <alignment horizontal="center" vertical="center"/>
    </xf>
    <xf numFmtId="164" fontId="23" fillId="0" borderId="32" xfId="67" applyFont="1" applyFill="1" applyBorder="1" applyAlignment="1" applyProtection="1">
      <alignment horizontal="center" vertical="center"/>
    </xf>
    <xf numFmtId="164" fontId="27" fillId="0" borderId="54" xfId="67" applyFont="1" applyFill="1" applyBorder="1" applyAlignment="1" applyProtection="1">
      <alignment horizontal="center" vertical="center"/>
    </xf>
    <xf numFmtId="164" fontId="27" fillId="0" borderId="52" xfId="67" applyFont="1" applyFill="1" applyBorder="1" applyAlignment="1" applyProtection="1">
      <alignment horizontal="center" vertical="center"/>
    </xf>
    <xf numFmtId="164" fontId="27" fillId="0" borderId="55" xfId="67" applyFont="1" applyFill="1" applyBorder="1" applyAlignment="1" applyProtection="1">
      <alignment horizontal="center" vertical="center"/>
    </xf>
    <xf numFmtId="0" fontId="33" fillId="22" borderId="10" xfId="56" applyFont="1" applyFill="1" applyBorder="1" applyAlignment="1">
      <alignment horizontal="left" vertical="center" wrapText="1"/>
    </xf>
    <xf numFmtId="9" fontId="27" fillId="0" borderId="14" xfId="53" applyFont="1" applyBorder="1" applyAlignment="1" applyProtection="1">
      <alignment horizontal="center" vertical="center"/>
    </xf>
    <xf numFmtId="9" fontId="27" fillId="0" borderId="21" xfId="53" applyFont="1" applyBorder="1" applyAlignment="1" applyProtection="1">
      <alignment horizontal="center" vertical="center"/>
    </xf>
    <xf numFmtId="164" fontId="27" fillId="0" borderId="14" xfId="67" applyFont="1" applyBorder="1" applyAlignment="1" applyProtection="1">
      <alignment horizontal="center" vertical="center"/>
    </xf>
    <xf numFmtId="164" fontId="27" fillId="0" borderId="31" xfId="67" applyFont="1" applyBorder="1" applyAlignment="1" applyProtection="1">
      <alignment horizontal="center" vertical="center"/>
    </xf>
    <xf numFmtId="164" fontId="27" fillId="0" borderId="36" xfId="67" applyFont="1" applyBorder="1" applyAlignment="1" applyProtection="1">
      <alignment horizontal="center" vertical="center"/>
    </xf>
    <xf numFmtId="164" fontId="27" fillId="0" borderId="60" xfId="67" applyFont="1" applyBorder="1" applyAlignment="1" applyProtection="1">
      <alignment horizontal="center" vertical="center"/>
    </xf>
    <xf numFmtId="164" fontId="27" fillId="0" borderId="66" xfId="67" applyFont="1" applyBorder="1" applyAlignment="1" applyProtection="1">
      <alignment horizontal="center" vertical="center"/>
    </xf>
    <xf numFmtId="164" fontId="27" fillId="0" borderId="67" xfId="67" applyFont="1" applyBorder="1" applyAlignment="1" applyProtection="1">
      <alignment horizontal="center" vertical="center"/>
    </xf>
    <xf numFmtId="10" fontId="23" fillId="0" borderId="76" xfId="53" applyNumberFormat="1" applyFont="1" applyFill="1" applyBorder="1" applyAlignment="1" applyProtection="1">
      <alignment horizontal="center" vertical="center" wrapText="1"/>
    </xf>
    <xf numFmtId="10" fontId="23" fillId="0" borderId="26" xfId="53" applyNumberFormat="1" applyFont="1" applyFill="1" applyBorder="1" applyAlignment="1" applyProtection="1">
      <alignment horizontal="center" vertical="center" wrapText="1"/>
    </xf>
    <xf numFmtId="0" fontId="22" fillId="0" borderId="15" xfId="56" applyFont="1" applyBorder="1" applyAlignment="1">
      <alignment horizontal="left" vertical="center" wrapText="1"/>
    </xf>
    <xf numFmtId="164" fontId="23" fillId="0" borderId="10" xfId="67" applyFont="1" applyBorder="1" applyAlignment="1" applyProtection="1">
      <alignment horizontal="center" vertical="center" wrapText="1"/>
    </xf>
    <xf numFmtId="10" fontId="22" fillId="0" borderId="10" xfId="53" applyNumberFormat="1" applyFont="1" applyFill="1" applyBorder="1" applyAlignment="1" applyProtection="1">
      <alignment horizontal="center" vertical="center"/>
    </xf>
    <xf numFmtId="10" fontId="22" fillId="0" borderId="16" xfId="53" applyNumberFormat="1" applyFont="1" applyFill="1" applyBorder="1" applyAlignment="1" applyProtection="1">
      <alignment horizontal="center" vertical="center"/>
    </xf>
    <xf numFmtId="0" fontId="39" fillId="19" borderId="37" xfId="56" applyFont="1" applyFill="1" applyBorder="1" applyAlignment="1">
      <alignment horizontal="left" vertical="center" wrapText="1"/>
    </xf>
    <xf numFmtId="0" fontId="39" fillId="19" borderId="34" xfId="56" applyFont="1" applyFill="1" applyBorder="1" applyAlignment="1">
      <alignment horizontal="left" vertical="center" wrapText="1"/>
    </xf>
    <xf numFmtId="0" fontId="39" fillId="19" borderId="56" xfId="56" applyFont="1" applyFill="1" applyBorder="1" applyAlignment="1">
      <alignment horizontal="left" vertical="center" wrapText="1"/>
    </xf>
    <xf numFmtId="0" fontId="39" fillId="19" borderId="48" xfId="56" applyFont="1" applyFill="1" applyBorder="1" applyAlignment="1">
      <alignment horizontal="left" vertical="center" wrapText="1"/>
    </xf>
    <xf numFmtId="0" fontId="39" fillId="19" borderId="49" xfId="56" applyFont="1" applyFill="1" applyBorder="1" applyAlignment="1">
      <alignment horizontal="left" vertical="center" wrapText="1"/>
    </xf>
    <xf numFmtId="0" fontId="39" fillId="19" borderId="78" xfId="56" applyFont="1" applyFill="1" applyBorder="1" applyAlignment="1">
      <alignment horizontal="left" vertical="center" wrapText="1"/>
    </xf>
    <xf numFmtId="0" fontId="22" fillId="19" borderId="83" xfId="56" applyFont="1" applyFill="1" applyBorder="1" applyAlignment="1">
      <alignment horizontal="center" vertical="center"/>
    </xf>
    <xf numFmtId="0" fontId="22" fillId="19" borderId="56" xfId="56" applyFont="1" applyFill="1" applyBorder="1" applyAlignment="1">
      <alignment horizontal="center" vertical="center"/>
    </xf>
    <xf numFmtId="0" fontId="22" fillId="19" borderId="71" xfId="56" applyFont="1" applyFill="1" applyBorder="1" applyAlignment="1">
      <alignment horizontal="center" vertical="center"/>
    </xf>
    <xf numFmtId="0" fontId="22" fillId="19" borderId="78" xfId="56" applyFont="1" applyFill="1" applyBorder="1" applyAlignment="1">
      <alignment horizontal="center" vertical="center"/>
    </xf>
    <xf numFmtId="0" fontId="22" fillId="19" borderId="34" xfId="56" applyFont="1" applyFill="1" applyBorder="1" applyAlignment="1">
      <alignment horizontal="center" vertical="center"/>
    </xf>
    <xf numFmtId="0" fontId="22" fillId="19" borderId="64" xfId="56" applyFont="1" applyFill="1" applyBorder="1" applyAlignment="1">
      <alignment horizontal="center" vertical="center"/>
    </xf>
    <xf numFmtId="0" fontId="22" fillId="19" borderId="49" xfId="56" applyFont="1" applyFill="1" applyBorder="1" applyAlignment="1">
      <alignment horizontal="center" vertical="center"/>
    </xf>
    <xf numFmtId="0" fontId="22" fillId="19" borderId="50" xfId="56" applyFont="1" applyFill="1" applyBorder="1" applyAlignment="1">
      <alignment horizontal="center" vertical="center"/>
    </xf>
    <xf numFmtId="164" fontId="23" fillId="0" borderId="76" xfId="67" applyFont="1" applyFill="1" applyBorder="1" applyAlignment="1" applyProtection="1">
      <alignment horizontal="center" vertical="center"/>
    </xf>
    <xf numFmtId="164" fontId="23" fillId="0" borderId="75" xfId="67" applyFont="1" applyFill="1" applyBorder="1" applyAlignment="1" applyProtection="1">
      <alignment horizontal="center" vertical="center"/>
    </xf>
    <xf numFmtId="169" fontId="23" fillId="26" borderId="76" xfId="67" applyNumberFormat="1" applyFont="1" applyFill="1" applyBorder="1" applyAlignment="1" applyProtection="1">
      <alignment horizontal="center" vertical="center"/>
    </xf>
    <xf numFmtId="169" fontId="23" fillId="26" borderId="75" xfId="67" applyNumberFormat="1" applyFont="1" applyFill="1" applyBorder="1" applyAlignment="1" applyProtection="1">
      <alignment horizontal="center" vertical="center"/>
    </xf>
    <xf numFmtId="0" fontId="22" fillId="0" borderId="43" xfId="51" applyFont="1" applyBorder="1" applyAlignment="1" applyProtection="1">
      <alignment horizontal="left" vertical="center" wrapText="1"/>
    </xf>
    <xf numFmtId="0" fontId="22" fillId="0" borderId="0" xfId="51" applyFont="1" applyBorder="1" applyAlignment="1" applyProtection="1">
      <alignment horizontal="left" vertical="center" wrapText="1"/>
    </xf>
    <xf numFmtId="0" fontId="22" fillId="0" borderId="75" xfId="51" applyFont="1" applyBorder="1" applyAlignment="1" applyProtection="1">
      <alignment horizontal="left" vertical="center" wrapText="1"/>
    </xf>
    <xf numFmtId="169" fontId="22" fillId="26" borderId="76" xfId="67" applyNumberFormat="1" applyFont="1" applyFill="1" applyBorder="1" applyAlignment="1" applyProtection="1">
      <alignment horizontal="center" vertical="top" wrapText="1"/>
    </xf>
    <xf numFmtId="169" fontId="22" fillId="26" borderId="75" xfId="67" applyNumberFormat="1" applyFont="1" applyFill="1" applyBorder="1" applyAlignment="1" applyProtection="1">
      <alignment horizontal="center" vertical="top" wrapText="1"/>
    </xf>
    <xf numFmtId="169" fontId="23" fillId="26" borderId="14" xfId="67" applyNumberFormat="1" applyFont="1" applyFill="1" applyBorder="1" applyAlignment="1" applyProtection="1">
      <alignment horizontal="center" vertical="center"/>
    </xf>
    <xf numFmtId="169" fontId="23" fillId="26" borderId="21" xfId="67" applyNumberFormat="1" applyFont="1" applyFill="1" applyBorder="1" applyAlignment="1" applyProtection="1">
      <alignment horizontal="center" vertical="center"/>
    </xf>
    <xf numFmtId="169" fontId="23" fillId="26" borderId="36" xfId="67" applyNumberFormat="1" applyFont="1" applyFill="1" applyBorder="1" applyAlignment="1" applyProtection="1">
      <alignment horizontal="center" vertical="center"/>
    </xf>
    <xf numFmtId="169" fontId="22" fillId="26" borderId="13" xfId="67" applyNumberFormat="1" applyFont="1" applyFill="1" applyBorder="1" applyAlignment="1" applyProtection="1">
      <alignment horizontal="center" vertical="top" wrapText="1"/>
    </xf>
    <xf numFmtId="169" fontId="22" fillId="26" borderId="27" xfId="67" applyNumberFormat="1" applyFont="1" applyFill="1" applyBorder="1" applyAlignment="1" applyProtection="1">
      <alignment horizontal="center" vertical="top" wrapText="1"/>
    </xf>
    <xf numFmtId="164" fontId="0" fillId="0" borderId="13" xfId="0" applyNumberFormat="1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169" fontId="23" fillId="26" borderId="13" xfId="67" applyNumberFormat="1" applyFont="1" applyFill="1" applyBorder="1" applyAlignment="1" applyProtection="1">
      <alignment horizontal="center" vertical="center"/>
    </xf>
    <xf numFmtId="169" fontId="23" fillId="26" borderId="27" xfId="67" applyNumberFormat="1" applyFont="1" applyFill="1" applyBorder="1" applyAlignment="1" applyProtection="1">
      <alignment horizontal="center" vertical="center"/>
    </xf>
    <xf numFmtId="10" fontId="27" fillId="0" borderId="13" xfId="53" applyNumberFormat="1" applyFont="1" applyBorder="1" applyAlignment="1">
      <alignment horizontal="center" vertical="center"/>
    </xf>
    <xf numFmtId="10" fontId="27" fillId="0" borderId="38" xfId="53" applyNumberFormat="1" applyFont="1" applyBorder="1" applyAlignment="1">
      <alignment horizontal="center" vertical="center"/>
    </xf>
    <xf numFmtId="3" fontId="22" fillId="19" borderId="11" xfId="51" applyNumberFormat="1" applyFont="1" applyFill="1" applyBorder="1" applyAlignment="1">
      <alignment horizontal="center" vertical="center" wrapText="1"/>
    </xf>
    <xf numFmtId="3" fontId="22" fillId="19" borderId="19" xfId="51" applyNumberFormat="1" applyFont="1" applyFill="1" applyBorder="1" applyAlignment="1">
      <alignment horizontal="center" vertical="center" wrapText="1"/>
    </xf>
    <xf numFmtId="0" fontId="39" fillId="19" borderId="18" xfId="51" applyFont="1" applyFill="1" applyBorder="1" applyAlignment="1">
      <alignment horizontal="left" vertical="center" wrapText="1"/>
    </xf>
    <xf numFmtId="0" fontId="39" fillId="19" borderId="11" xfId="51" applyFont="1" applyFill="1" applyBorder="1" applyAlignment="1">
      <alignment horizontal="left" vertical="center" wrapText="1"/>
    </xf>
    <xf numFmtId="0" fontId="22" fillId="0" borderId="0" xfId="51" applyFont="1" applyFill="1" applyBorder="1" applyAlignment="1">
      <alignment horizontal="left" vertical="center" wrapText="1"/>
    </xf>
    <xf numFmtId="2" fontId="22" fillId="0" borderId="0" xfId="56" applyNumberFormat="1" applyFont="1" applyFill="1" applyBorder="1" applyAlignment="1">
      <alignment horizontal="center" vertical="center"/>
    </xf>
    <xf numFmtId="0" fontId="39" fillId="17" borderId="37" xfId="51" applyFont="1" applyFill="1" applyBorder="1" applyAlignment="1">
      <alignment horizontal="left" vertical="center" wrapText="1"/>
    </xf>
    <xf numFmtId="0" fontId="39" fillId="17" borderId="34" xfId="51" applyFont="1" applyFill="1" applyBorder="1" applyAlignment="1">
      <alignment horizontal="left" vertical="center" wrapText="1"/>
    </xf>
    <xf numFmtId="0" fontId="39" fillId="17" borderId="64" xfId="51" applyFont="1" applyFill="1" applyBorder="1" applyAlignment="1">
      <alignment horizontal="left" vertical="center" wrapText="1"/>
    </xf>
    <xf numFmtId="0" fontId="39" fillId="17" borderId="43" xfId="51" applyFont="1" applyFill="1" applyBorder="1" applyAlignment="1">
      <alignment horizontal="left" vertical="center" wrapText="1"/>
    </xf>
    <xf numFmtId="0" fontId="39" fillId="17" borderId="0" xfId="51" applyFont="1" applyFill="1" applyBorder="1" applyAlignment="1">
      <alignment horizontal="left" vertical="center" wrapText="1"/>
    </xf>
    <xf numFmtId="0" fontId="39" fillId="17" borderId="26" xfId="51" applyFont="1" applyFill="1" applyBorder="1" applyAlignment="1">
      <alignment horizontal="left" vertical="center" wrapText="1"/>
    </xf>
    <xf numFmtId="0" fontId="0" fillId="21" borderId="13" xfId="0" applyFill="1" applyBorder="1" applyAlignment="1" applyProtection="1">
      <alignment horizontal="left" vertical="top" wrapText="1"/>
      <protection locked="0"/>
    </xf>
    <xf numFmtId="0" fontId="0" fillId="21" borderId="44" xfId="0" applyFill="1" applyBorder="1" applyAlignment="1" applyProtection="1">
      <alignment horizontal="left" vertical="top" wrapText="1"/>
      <protection locked="0"/>
    </xf>
    <xf numFmtId="0" fontId="0" fillId="21" borderId="27" xfId="0" applyFill="1" applyBorder="1" applyAlignment="1" applyProtection="1">
      <alignment horizontal="left" vertical="top" wrapText="1"/>
      <protection locked="0"/>
    </xf>
    <xf numFmtId="0" fontId="32" fillId="26" borderId="14" xfId="0" applyFont="1" applyFill="1" applyBorder="1" applyAlignment="1">
      <alignment horizontal="center" vertical="center" wrapText="1"/>
    </xf>
    <xf numFmtId="0" fontId="32" fillId="26" borderId="31" xfId="0" applyFont="1" applyFill="1" applyBorder="1" applyAlignment="1">
      <alignment horizontal="center" vertical="center" wrapText="1"/>
    </xf>
    <xf numFmtId="0" fontId="32" fillId="26" borderId="36" xfId="0" applyFont="1" applyFill="1" applyBorder="1" applyAlignment="1">
      <alignment horizontal="center" vertical="center" wrapText="1"/>
    </xf>
    <xf numFmtId="0" fontId="53" fillId="26" borderId="36" xfId="0" applyFont="1" applyFill="1" applyBorder="1" applyAlignment="1">
      <alignment horizontal="left" vertical="top" wrapText="1"/>
    </xf>
    <xf numFmtId="0" fontId="0" fillId="21" borderId="38" xfId="0" applyFill="1" applyBorder="1" applyAlignment="1" applyProtection="1">
      <alignment horizontal="left" vertical="top" wrapText="1"/>
      <protection locked="0"/>
    </xf>
    <xf numFmtId="164" fontId="0" fillId="0" borderId="10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22" borderId="15" xfId="0" applyFill="1" applyBorder="1" applyAlignment="1">
      <alignment horizontal="left" vertical="center" wrapText="1"/>
    </xf>
    <xf numFmtId="0" fontId="0" fillId="22" borderId="10" xfId="0" applyFill="1" applyBorder="1" applyAlignment="1">
      <alignment horizontal="left" vertical="center" wrapText="1"/>
    </xf>
    <xf numFmtId="0" fontId="0" fillId="23" borderId="15" xfId="0" applyFill="1" applyBorder="1" applyAlignment="1">
      <alignment horizontal="left" vertical="top" wrapText="1"/>
    </xf>
    <xf numFmtId="0" fontId="0" fillId="23" borderId="10" xfId="0" applyFill="1" applyBorder="1" applyAlignment="1">
      <alignment horizontal="left" vertical="top" wrapText="1"/>
    </xf>
    <xf numFmtId="0" fontId="0" fillId="23" borderId="25" xfId="0" applyFill="1" applyBorder="1" applyAlignment="1">
      <alignment horizontal="left" vertical="top" wrapText="1"/>
    </xf>
    <xf numFmtId="0" fontId="0" fillId="23" borderId="32" xfId="0" applyFill="1" applyBorder="1" applyAlignment="1">
      <alignment horizontal="left" vertical="top" wrapText="1"/>
    </xf>
    <xf numFmtId="0" fontId="0" fillId="23" borderId="12" xfId="0" applyFill="1" applyBorder="1" applyAlignment="1">
      <alignment horizontal="left" vertical="top" wrapText="1"/>
    </xf>
    <xf numFmtId="0" fontId="0" fillId="23" borderId="20" xfId="0" applyFill="1" applyBorder="1" applyAlignment="1">
      <alignment horizontal="left" vertical="top" wrapText="1"/>
    </xf>
    <xf numFmtId="2" fontId="23" fillId="0" borderId="13" xfId="56" applyNumberFormat="1" applyFont="1" applyBorder="1" applyAlignment="1">
      <alignment horizontal="center" vertical="center"/>
    </xf>
    <xf numFmtId="2" fontId="23" fillId="0" borderId="44" xfId="56" applyNumberFormat="1" applyFont="1" applyBorder="1" applyAlignment="1">
      <alignment horizontal="center" vertical="center"/>
    </xf>
    <xf numFmtId="2" fontId="23" fillId="0" borderId="38" xfId="56" applyNumberFormat="1" applyFont="1" applyBorder="1" applyAlignment="1">
      <alignment horizontal="center" vertical="center"/>
    </xf>
    <xf numFmtId="0" fontId="39" fillId="17" borderId="18" xfId="51" applyFont="1" applyFill="1" applyBorder="1" applyAlignment="1">
      <alignment horizontal="left" vertical="center" wrapText="1"/>
    </xf>
    <xf numFmtId="0" fontId="39" fillId="17" borderId="11" xfId="51" applyFont="1" applyFill="1" applyBorder="1" applyAlignment="1">
      <alignment horizontal="left" vertical="center" wrapText="1"/>
    </xf>
    <xf numFmtId="0" fontId="39" fillId="17" borderId="15" xfId="51" applyFont="1" applyFill="1" applyBorder="1" applyAlignment="1">
      <alignment horizontal="left" vertical="center" wrapText="1"/>
    </xf>
    <xf numFmtId="0" fontId="39" fillId="17" borderId="10" xfId="51" applyFont="1" applyFill="1" applyBorder="1" applyAlignment="1">
      <alignment horizontal="left" vertical="center" wrapText="1"/>
    </xf>
    <xf numFmtId="0" fontId="22" fillId="0" borderId="0" xfId="56" applyFont="1" applyFill="1" applyBorder="1" applyAlignment="1">
      <alignment horizontal="center" vertical="center" wrapText="1"/>
    </xf>
    <xf numFmtId="0" fontId="23" fillId="0" borderId="22" xfId="51" applyFont="1" applyBorder="1" applyAlignment="1">
      <alignment horizontal="center" vertical="center" wrapText="1"/>
    </xf>
    <xf numFmtId="0" fontId="23" fillId="0" borderId="44" xfId="51" applyFont="1" applyBorder="1" applyAlignment="1">
      <alignment horizontal="center" vertical="center" wrapText="1"/>
    </xf>
    <xf numFmtId="0" fontId="23" fillId="0" borderId="27" xfId="51" applyFont="1" applyBorder="1" applyAlignment="1">
      <alignment horizontal="center" vertical="center" wrapText="1"/>
    </xf>
    <xf numFmtId="0" fontId="22" fillId="17" borderId="83" xfId="51" applyFont="1" applyFill="1" applyBorder="1" applyAlignment="1">
      <alignment horizontal="center" vertical="center" wrapText="1"/>
    </xf>
    <xf numFmtId="0" fontId="22" fillId="17" borderId="34" xfId="51" applyFont="1" applyFill="1" applyBorder="1" applyAlignment="1">
      <alignment horizontal="center" vertical="center" wrapText="1"/>
    </xf>
    <xf numFmtId="0" fontId="22" fillId="17" borderId="64" xfId="51" applyFont="1" applyFill="1" applyBorder="1" applyAlignment="1">
      <alignment horizontal="center" vertical="center" wrapText="1"/>
    </xf>
    <xf numFmtId="0" fontId="22" fillId="17" borderId="60" xfId="51" applyFont="1" applyFill="1" applyBorder="1" applyAlignment="1">
      <alignment horizontal="center" vertical="center" wrapText="1"/>
    </xf>
    <xf numFmtId="0" fontId="22" fillId="17" borderId="66" xfId="51" applyFont="1" applyFill="1" applyBorder="1" applyAlignment="1">
      <alignment horizontal="center" vertical="center" wrapText="1"/>
    </xf>
    <xf numFmtId="0" fontId="22" fillId="17" borderId="67" xfId="51" applyFont="1" applyFill="1" applyBorder="1" applyAlignment="1">
      <alignment horizontal="center" vertical="center" wrapText="1"/>
    </xf>
    <xf numFmtId="164" fontId="23" fillId="0" borderId="0" xfId="67" applyFont="1" applyFill="1" applyBorder="1" applyAlignment="1" applyProtection="1">
      <alignment horizontal="center" vertical="center"/>
    </xf>
    <xf numFmtId="164" fontId="60" fillId="0" borderId="0" xfId="67" applyFont="1" applyFill="1" applyBorder="1" applyAlignment="1" applyProtection="1">
      <alignment horizontal="left" vertical="center" wrapText="1"/>
    </xf>
    <xf numFmtId="0" fontId="63" fillId="0" borderId="0" xfId="56" applyFont="1" applyAlignment="1">
      <alignment horizontal="center" vertical="center" wrapText="1"/>
    </xf>
    <xf numFmtId="0" fontId="22" fillId="0" borderId="0" xfId="51" applyFont="1" applyAlignment="1">
      <alignment horizontal="center" vertical="center" wrapText="1"/>
    </xf>
    <xf numFmtId="0" fontId="39" fillId="19" borderId="51" xfId="56" applyFont="1" applyFill="1" applyBorder="1" applyAlignment="1">
      <alignment horizontal="left" vertical="center"/>
    </xf>
    <xf numFmtId="0" fontId="39" fillId="19" borderId="52" xfId="56" applyFont="1" applyFill="1" applyBorder="1" applyAlignment="1">
      <alignment horizontal="left" vertical="center"/>
    </xf>
    <xf numFmtId="0" fontId="39" fillId="19" borderId="53" xfId="56" applyFont="1" applyFill="1" applyBorder="1" applyAlignment="1">
      <alignment horizontal="left" vertical="center"/>
    </xf>
    <xf numFmtId="0" fontId="39" fillId="22" borderId="54" xfId="56" applyFont="1" applyFill="1" applyBorder="1" applyAlignment="1">
      <alignment horizontal="center" vertical="center"/>
    </xf>
    <xf numFmtId="0" fontId="39" fillId="22" borderId="52" xfId="56" applyFont="1" applyFill="1" applyBorder="1" applyAlignment="1">
      <alignment horizontal="center" vertical="center"/>
    </xf>
    <xf numFmtId="0" fontId="39" fillId="22" borderId="55" xfId="56" applyFont="1" applyFill="1" applyBorder="1" applyAlignment="1">
      <alignment horizontal="center" vertical="center"/>
    </xf>
    <xf numFmtId="0" fontId="45" fillId="23" borderId="51" xfId="0" applyFont="1" applyFill="1" applyBorder="1" applyAlignment="1">
      <alignment horizontal="left" vertical="center" wrapText="1"/>
    </xf>
    <xf numFmtId="0" fontId="45" fillId="23" borderId="52" xfId="0" applyFont="1" applyFill="1" applyBorder="1" applyAlignment="1">
      <alignment horizontal="left" vertical="center" wrapText="1"/>
    </xf>
    <xf numFmtId="0" fontId="45" fillId="23" borderId="55" xfId="0" applyFont="1" applyFill="1" applyBorder="1" applyAlignment="1">
      <alignment horizontal="left" vertical="center" wrapText="1"/>
    </xf>
    <xf numFmtId="0" fontId="52" fillId="27" borderId="37" xfId="51" applyFont="1" applyFill="1" applyBorder="1" applyAlignment="1">
      <alignment horizontal="left" vertical="center" wrapText="1"/>
    </xf>
    <xf numFmtId="0" fontId="52" fillId="27" borderId="34" xfId="51" applyFont="1" applyFill="1" applyBorder="1" applyAlignment="1">
      <alignment horizontal="left" vertical="center" wrapText="1"/>
    </xf>
    <xf numFmtId="0" fontId="52" fillId="27" borderId="48" xfId="51" applyFont="1" applyFill="1" applyBorder="1" applyAlignment="1">
      <alignment horizontal="left" vertical="center" wrapText="1"/>
    </xf>
    <xf numFmtId="0" fontId="52" fillId="27" borderId="49" xfId="51" applyFont="1" applyFill="1" applyBorder="1" applyAlignment="1">
      <alignment horizontal="left" vertical="center" wrapText="1"/>
    </xf>
    <xf numFmtId="0" fontId="39" fillId="19" borderId="35" xfId="56" applyFont="1" applyFill="1" applyBorder="1" applyAlignment="1">
      <alignment horizontal="center" vertical="center" wrapText="1"/>
    </xf>
    <xf numFmtId="0" fontId="39" fillId="19" borderId="41" xfId="56" applyFont="1" applyFill="1" applyBorder="1" applyAlignment="1">
      <alignment horizontal="center" vertical="center" wrapText="1"/>
    </xf>
    <xf numFmtId="0" fontId="39" fillId="19" borderId="42" xfId="56" applyFont="1" applyFill="1" applyBorder="1" applyAlignment="1">
      <alignment horizontal="center" vertical="center" wrapText="1"/>
    </xf>
    <xf numFmtId="164" fontId="39" fillId="22" borderId="22" xfId="0" applyNumberFormat="1" applyFont="1" applyFill="1" applyBorder="1" applyAlignment="1">
      <alignment horizontal="center" vertical="center" wrapText="1"/>
    </xf>
    <xf numFmtId="164" fontId="39" fillId="22" borderId="44" xfId="0" applyNumberFormat="1" applyFont="1" applyFill="1" applyBorder="1" applyAlignment="1">
      <alignment horizontal="center" vertical="center" wrapText="1"/>
    </xf>
    <xf numFmtId="164" fontId="39" fillId="22" borderId="38" xfId="0" applyNumberFormat="1" applyFont="1" applyFill="1" applyBorder="1" applyAlignment="1">
      <alignment horizontal="center" vertical="center" wrapText="1"/>
    </xf>
    <xf numFmtId="164" fontId="45" fillId="22" borderId="44" xfId="0" applyNumberFormat="1" applyFont="1" applyFill="1" applyBorder="1" applyAlignment="1">
      <alignment horizontal="center" vertical="center" wrapText="1"/>
    </xf>
    <xf numFmtId="10" fontId="45" fillId="22" borderId="22" xfId="0" applyNumberFormat="1" applyFont="1" applyFill="1" applyBorder="1" applyAlignment="1">
      <alignment horizontal="center" vertical="center" wrapText="1"/>
    </xf>
    <xf numFmtId="10" fontId="45" fillId="22" borderId="44" xfId="0" applyNumberFormat="1" applyFont="1" applyFill="1" applyBorder="1" applyAlignment="1">
      <alignment horizontal="center" vertical="center" wrapText="1"/>
    </xf>
    <xf numFmtId="10" fontId="45" fillId="22" borderId="38" xfId="0" applyNumberFormat="1" applyFont="1" applyFill="1" applyBorder="1" applyAlignment="1">
      <alignment horizontal="center" vertical="center" wrapText="1"/>
    </xf>
    <xf numFmtId="0" fontId="39" fillId="17" borderId="54" xfId="51" applyFont="1" applyFill="1" applyBorder="1" applyAlignment="1">
      <alignment horizontal="left" vertical="center" wrapText="1"/>
    </xf>
    <xf numFmtId="0" fontId="39" fillId="17" borderId="52" xfId="51" applyFont="1" applyFill="1" applyBorder="1" applyAlignment="1">
      <alignment horizontal="left" vertical="center" wrapText="1"/>
    </xf>
    <xf numFmtId="0" fontId="22" fillId="17" borderId="54" xfId="51" applyFont="1" applyFill="1" applyBorder="1" applyAlignment="1">
      <alignment horizontal="center" vertical="center" wrapText="1"/>
    </xf>
    <xf numFmtId="0" fontId="22" fillId="17" borderId="52" xfId="51" applyFont="1" applyFill="1" applyBorder="1" applyAlignment="1">
      <alignment horizontal="center" vertical="center" wrapText="1"/>
    </xf>
    <xf numFmtId="0" fontId="22" fillId="17" borderId="55" xfId="51" applyFont="1" applyFill="1" applyBorder="1" applyAlignment="1">
      <alignment horizontal="center" vertical="center" wrapText="1"/>
    </xf>
    <xf numFmtId="10" fontId="23" fillId="0" borderId="24" xfId="53" applyNumberFormat="1" applyFont="1" applyFill="1" applyBorder="1" applyAlignment="1" applyProtection="1">
      <alignment horizontal="center" vertical="center"/>
    </xf>
    <xf numFmtId="10" fontId="22" fillId="0" borderId="51" xfId="53" applyNumberFormat="1" applyFont="1" applyBorder="1" applyAlignment="1" applyProtection="1">
      <alignment horizontal="center" vertical="center"/>
    </xf>
    <xf numFmtId="10" fontId="22" fillId="0" borderId="52" xfId="53" applyNumberFormat="1" applyFont="1" applyBorder="1" applyAlignment="1" applyProtection="1">
      <alignment horizontal="center" vertical="center"/>
    </xf>
    <xf numFmtId="10" fontId="22" fillId="0" borderId="55" xfId="53" applyNumberFormat="1" applyFont="1" applyBorder="1" applyAlignment="1" applyProtection="1">
      <alignment horizontal="center" vertical="center"/>
    </xf>
    <xf numFmtId="164" fontId="23" fillId="0" borderId="22" xfId="67" applyFont="1" applyBorder="1" applyAlignment="1" applyProtection="1">
      <alignment horizontal="center" vertical="center"/>
    </xf>
    <xf numFmtId="164" fontId="23" fillId="0" borderId="44" xfId="67" applyFont="1" applyBorder="1" applyAlignment="1" applyProtection="1">
      <alignment horizontal="center" vertical="center"/>
    </xf>
    <xf numFmtId="164" fontId="23" fillId="0" borderId="38" xfId="67" applyFont="1" applyBorder="1" applyAlignment="1" applyProtection="1">
      <alignment horizontal="center" vertical="center"/>
    </xf>
    <xf numFmtId="164" fontId="23" fillId="0" borderId="51" xfId="67" applyFont="1" applyFill="1" applyBorder="1" applyAlignment="1" applyProtection="1">
      <alignment horizontal="center" vertical="center"/>
    </xf>
    <xf numFmtId="164" fontId="23" fillId="0" borderId="52" xfId="67" applyFont="1" applyFill="1" applyBorder="1" applyAlignment="1" applyProtection="1">
      <alignment horizontal="center" vertical="center"/>
    </xf>
    <xf numFmtId="164" fontId="23" fillId="0" borderId="55" xfId="67" applyFont="1" applyFill="1" applyBorder="1" applyAlignment="1" applyProtection="1">
      <alignment horizontal="center" vertical="center"/>
    </xf>
    <xf numFmtId="0" fontId="22" fillId="17" borderId="18" xfId="56" applyFont="1" applyFill="1" applyBorder="1" applyAlignment="1">
      <alignment horizontal="center" vertical="center" wrapText="1"/>
    </xf>
    <xf numFmtId="0" fontId="22" fillId="17" borderId="11" xfId="56" applyFont="1" applyFill="1" applyBorder="1" applyAlignment="1">
      <alignment horizontal="center" vertical="center"/>
    </xf>
    <xf numFmtId="0" fontId="22" fillId="17" borderId="19" xfId="56" applyFont="1" applyFill="1" applyBorder="1" applyAlignment="1">
      <alignment horizontal="center" vertical="center"/>
    </xf>
    <xf numFmtId="164" fontId="23" fillId="0" borderId="15" xfId="67" applyFont="1" applyBorder="1" applyAlignment="1" applyProtection="1">
      <alignment horizontal="center" vertical="center"/>
    </xf>
    <xf numFmtId="164" fontId="23" fillId="0" borderId="16" xfId="67" applyFont="1" applyBorder="1" applyAlignment="1" applyProtection="1">
      <alignment horizontal="center" vertical="center"/>
    </xf>
    <xf numFmtId="164" fontId="23" fillId="0" borderId="12" xfId="67" applyFont="1" applyBorder="1" applyAlignment="1" applyProtection="1">
      <alignment horizontal="center" vertical="center"/>
    </xf>
    <xf numFmtId="164" fontId="23" fillId="0" borderId="20" xfId="67" applyFont="1" applyBorder="1" applyAlignment="1" applyProtection="1">
      <alignment horizontal="center" vertical="center"/>
    </xf>
    <xf numFmtId="164" fontId="23" fillId="0" borderId="23" xfId="67" applyFont="1" applyBorder="1" applyAlignment="1" applyProtection="1">
      <alignment horizontal="center" vertical="center"/>
    </xf>
    <xf numFmtId="10" fontId="22" fillId="0" borderId="57" xfId="53" applyNumberFormat="1" applyFont="1" applyBorder="1" applyAlignment="1" applyProtection="1">
      <alignment horizontal="center" vertical="center"/>
    </xf>
    <xf numFmtId="10" fontId="22" fillId="0" borderId="58" xfId="53" applyNumberFormat="1" applyFont="1" applyBorder="1" applyAlignment="1" applyProtection="1">
      <alignment horizontal="center" vertical="center"/>
    </xf>
    <xf numFmtId="10" fontId="22" fillId="0" borderId="59" xfId="53" applyNumberFormat="1" applyFont="1" applyBorder="1" applyAlignment="1" applyProtection="1">
      <alignment horizontal="center" vertical="center"/>
    </xf>
    <xf numFmtId="0" fontId="22" fillId="17" borderId="35" xfId="56" applyFont="1" applyFill="1" applyBorder="1" applyAlignment="1">
      <alignment horizontal="center" vertical="center"/>
    </xf>
    <xf numFmtId="0" fontId="22" fillId="17" borderId="41" xfId="56" applyFont="1" applyFill="1" applyBorder="1" applyAlignment="1">
      <alignment horizontal="center" vertical="center"/>
    </xf>
    <xf numFmtId="0" fontId="22" fillId="17" borderId="42" xfId="56" applyFont="1" applyFill="1" applyBorder="1" applyAlignment="1">
      <alignment horizontal="center" vertical="center"/>
    </xf>
    <xf numFmtId="164" fontId="23" fillId="0" borderId="33" xfId="67" applyFont="1" applyBorder="1" applyAlignment="1" applyProtection="1">
      <alignment horizontal="center" vertical="center"/>
    </xf>
    <xf numFmtId="164" fontId="23" fillId="0" borderId="31" xfId="67" applyFont="1" applyBorder="1" applyAlignment="1" applyProtection="1">
      <alignment horizontal="center" vertical="center"/>
    </xf>
    <xf numFmtId="164" fontId="23" fillId="0" borderId="36" xfId="67" applyFont="1" applyBorder="1" applyAlignment="1" applyProtection="1">
      <alignment horizontal="center" vertical="center"/>
    </xf>
    <xf numFmtId="9" fontId="23" fillId="0" borderId="28" xfId="56" applyNumberFormat="1" applyFont="1" applyBorder="1" applyAlignment="1">
      <alignment horizontal="center" vertical="center"/>
    </xf>
    <xf numFmtId="9" fontId="23" fillId="0" borderId="29" xfId="56" applyNumberFormat="1" applyFont="1" applyBorder="1" applyAlignment="1">
      <alignment horizontal="center" vertical="center"/>
    </xf>
    <xf numFmtId="9" fontId="23" fillId="0" borderId="30" xfId="56" applyNumberFormat="1" applyFont="1" applyBorder="1" applyAlignment="1">
      <alignment horizontal="center" vertical="center"/>
    </xf>
    <xf numFmtId="9" fontId="23" fillId="0" borderId="14" xfId="56" applyNumberFormat="1" applyFont="1" applyBorder="1" applyAlignment="1">
      <alignment horizontal="center" vertical="center"/>
    </xf>
    <xf numFmtId="9" fontId="23" fillId="0" borderId="31" xfId="56" applyNumberFormat="1" applyFont="1" applyBorder="1" applyAlignment="1">
      <alignment horizontal="center" vertical="center"/>
    </xf>
    <xf numFmtId="9" fontId="23" fillId="0" borderId="21" xfId="56" applyNumberFormat="1" applyFont="1" applyBorder="1" applyAlignment="1">
      <alignment horizontal="center" vertical="center"/>
    </xf>
    <xf numFmtId="0" fontId="33" fillId="22" borderId="14" xfId="56" applyFont="1" applyFill="1" applyBorder="1" applyAlignment="1">
      <alignment horizontal="center" vertical="center"/>
    </xf>
    <xf numFmtId="0" fontId="33" fillId="22" borderId="31" xfId="56" applyFont="1" applyFill="1" applyBorder="1" applyAlignment="1">
      <alignment horizontal="center" vertical="center"/>
    </xf>
    <xf numFmtId="0" fontId="33" fillId="22" borderId="21" xfId="56" applyFont="1" applyFill="1" applyBorder="1" applyAlignment="1">
      <alignment horizontal="center" vertical="center"/>
    </xf>
    <xf numFmtId="0" fontId="22" fillId="22" borderId="57" xfId="56" applyFont="1" applyFill="1" applyBorder="1" applyAlignment="1">
      <alignment horizontal="left" vertical="center"/>
    </xf>
    <xf numFmtId="0" fontId="22" fillId="22" borderId="58" xfId="56" applyFont="1" applyFill="1" applyBorder="1" applyAlignment="1">
      <alignment horizontal="left" vertical="center"/>
    </xf>
    <xf numFmtId="0" fontId="39" fillId="19" borderId="65" xfId="56" applyFont="1" applyFill="1" applyBorder="1" applyAlignment="1">
      <alignment horizontal="left" vertical="center" wrapText="1"/>
    </xf>
    <xf numFmtId="0" fontId="39" fillId="19" borderId="66" xfId="56" applyFont="1" applyFill="1" applyBorder="1" applyAlignment="1">
      <alignment horizontal="left" vertical="center" wrapText="1"/>
    </xf>
    <xf numFmtId="0" fontId="39" fillId="19" borderId="61" xfId="56" applyFont="1" applyFill="1" applyBorder="1" applyAlignment="1">
      <alignment horizontal="left" vertical="center" wrapText="1"/>
    </xf>
    <xf numFmtId="0" fontId="22" fillId="0" borderId="33" xfId="56" applyFont="1" applyBorder="1" applyAlignment="1">
      <alignment horizontal="left" vertical="center" wrapText="1"/>
    </xf>
    <xf numFmtId="0" fontId="22" fillId="0" borderId="31" xfId="56" applyFont="1" applyBorder="1" applyAlignment="1">
      <alignment horizontal="left" vertical="center" wrapText="1"/>
    </xf>
    <xf numFmtId="0" fontId="22" fillId="0" borderId="21" xfId="56" applyFont="1" applyBorder="1" applyAlignment="1">
      <alignment horizontal="left" vertical="center" wrapText="1"/>
    </xf>
    <xf numFmtId="0" fontId="22" fillId="0" borderId="22" xfId="56" applyFont="1" applyBorder="1" applyAlignment="1">
      <alignment horizontal="left" vertical="center" wrapText="1"/>
    </xf>
    <xf numFmtId="0" fontId="22" fillId="0" borderId="44" xfId="56" applyFont="1" applyBorder="1" applyAlignment="1">
      <alignment horizontal="left" vertical="center" wrapText="1"/>
    </xf>
    <xf numFmtId="0" fontId="22" fillId="0" borderId="27" xfId="56" applyFont="1" applyBorder="1" applyAlignment="1">
      <alignment horizontal="left" vertical="center" wrapText="1"/>
    </xf>
    <xf numFmtId="169" fontId="22" fillId="26" borderId="14" xfId="67" applyNumberFormat="1" applyFont="1" applyFill="1" applyBorder="1" applyAlignment="1" applyProtection="1">
      <alignment horizontal="center" vertical="top" wrapText="1"/>
    </xf>
    <xf numFmtId="169" fontId="22" fillId="26" borderId="21" xfId="67" applyNumberFormat="1" applyFont="1" applyFill="1" applyBorder="1" applyAlignment="1" applyProtection="1">
      <alignment horizontal="center" vertical="top" wrapText="1"/>
    </xf>
    <xf numFmtId="164" fontId="23" fillId="0" borderId="14" xfId="67" applyFont="1" applyFill="1" applyBorder="1" applyAlignment="1" applyProtection="1">
      <alignment horizontal="right" vertical="center"/>
    </xf>
    <xf numFmtId="164" fontId="23" fillId="0" borderId="21" xfId="67" applyFont="1" applyFill="1" applyBorder="1" applyAlignment="1" applyProtection="1">
      <alignment horizontal="right" vertical="center"/>
    </xf>
    <xf numFmtId="0" fontId="23" fillId="0" borderId="51" xfId="51" applyFont="1" applyBorder="1" applyAlignment="1">
      <alignment horizontal="left" vertical="top" wrapText="1"/>
    </xf>
    <xf numFmtId="0" fontId="23" fillId="0" borderId="52" xfId="51" applyFont="1" applyBorder="1" applyAlignment="1">
      <alignment horizontal="left" vertical="top" wrapText="1"/>
    </xf>
    <xf numFmtId="0" fontId="23" fillId="0" borderId="55" xfId="51" applyFont="1" applyBorder="1" applyAlignment="1">
      <alignment horizontal="left" vertical="top" wrapText="1"/>
    </xf>
    <xf numFmtId="0" fontId="39" fillId="17" borderId="35" xfId="51" applyFont="1" applyFill="1" applyBorder="1" applyAlignment="1">
      <alignment horizontal="left" vertical="center" wrapText="1"/>
    </xf>
    <xf numFmtId="0" fontId="39" fillId="17" borderId="41" xfId="51" applyFont="1" applyFill="1" applyBorder="1" applyAlignment="1">
      <alignment horizontal="left" vertical="center" wrapText="1"/>
    </xf>
    <xf numFmtId="0" fontId="23" fillId="0" borderId="33" xfId="51" applyFont="1" applyBorder="1" applyAlignment="1">
      <alignment horizontal="left" vertical="center" wrapText="1"/>
    </xf>
    <xf numFmtId="0" fontId="23" fillId="0" borderId="31" xfId="51" applyFont="1" applyBorder="1" applyAlignment="1">
      <alignment horizontal="left" vertical="center" wrapText="1"/>
    </xf>
    <xf numFmtId="0" fontId="62" fillId="29" borderId="41" xfId="0" applyFont="1" applyFill="1" applyBorder="1" applyAlignment="1">
      <alignment horizontal="center" vertical="center" wrapText="1"/>
    </xf>
    <xf numFmtId="0" fontId="62" fillId="29" borderId="42" xfId="0" applyFont="1" applyFill="1" applyBorder="1" applyAlignment="1">
      <alignment horizontal="center" vertical="center" wrapText="1"/>
    </xf>
    <xf numFmtId="173" fontId="23" fillId="0" borderId="31" xfId="51" applyNumberFormat="1" applyFont="1" applyBorder="1" applyAlignment="1">
      <alignment horizontal="center" vertical="center" wrapText="1"/>
    </xf>
    <xf numFmtId="0" fontId="23" fillId="0" borderId="31" xfId="51" applyFont="1" applyBorder="1" applyAlignment="1">
      <alignment horizontal="center" vertical="center" wrapText="1"/>
    </xf>
    <xf numFmtId="0" fontId="23" fillId="0" borderId="36" xfId="51" applyFont="1" applyBorder="1" applyAlignment="1">
      <alignment horizontal="center" vertical="center" wrapText="1"/>
    </xf>
    <xf numFmtId="173" fontId="23" fillId="0" borderId="31" xfId="51" applyNumberFormat="1" applyFont="1" applyFill="1" applyBorder="1" applyAlignment="1">
      <alignment horizontal="center" vertical="center" wrapText="1"/>
    </xf>
    <xf numFmtId="0" fontId="23" fillId="0" borderId="31" xfId="51" applyFont="1" applyFill="1" applyBorder="1" applyAlignment="1">
      <alignment horizontal="center" vertical="center" wrapText="1"/>
    </xf>
    <xf numFmtId="0" fontId="23" fillId="0" borderId="36" xfId="51" applyFont="1" applyFill="1" applyBorder="1" applyAlignment="1">
      <alignment horizontal="center" vertical="center" wrapText="1"/>
    </xf>
    <xf numFmtId="0" fontId="23" fillId="0" borderId="22" xfId="51" applyFont="1" applyBorder="1" applyAlignment="1">
      <alignment horizontal="left" vertical="center" wrapText="1"/>
    </xf>
    <xf numFmtId="0" fontId="23" fillId="0" borderId="44" xfId="51" applyFont="1" applyBorder="1" applyAlignment="1">
      <alignment horizontal="left" vertical="center" wrapText="1"/>
    </xf>
    <xf numFmtId="0" fontId="22" fillId="0" borderId="51" xfId="51" applyFont="1" applyBorder="1" applyAlignment="1">
      <alignment horizontal="left" vertical="center" wrapText="1"/>
    </xf>
    <xf numFmtId="0" fontId="22" fillId="0" borderId="52" xfId="51" applyFont="1" applyBorder="1" applyAlignment="1">
      <alignment horizontal="left" vertical="center" wrapText="1"/>
    </xf>
    <xf numFmtId="164" fontId="23" fillId="0" borderId="44" xfId="51" applyNumberFormat="1" applyFont="1" applyBorder="1" applyAlignment="1">
      <alignment horizontal="center" vertical="center" wrapText="1"/>
    </xf>
    <xf numFmtId="0" fontId="23" fillId="0" borderId="38" xfId="51" applyFont="1" applyBorder="1" applyAlignment="1">
      <alignment horizontal="center" vertical="center" wrapText="1"/>
    </xf>
    <xf numFmtId="10" fontId="22" fillId="0" borderId="52" xfId="51" applyNumberFormat="1" applyFont="1" applyBorder="1" applyAlignment="1">
      <alignment horizontal="center" vertical="center" wrapText="1"/>
    </xf>
    <xf numFmtId="10" fontId="22" fillId="0" borderId="55" xfId="51" applyNumberFormat="1" applyFont="1" applyBorder="1" applyAlignment="1">
      <alignment horizontal="center" vertical="center" wrapText="1"/>
    </xf>
    <xf numFmtId="164" fontId="23" fillId="0" borderId="33" xfId="67" applyFont="1" applyBorder="1" applyAlignment="1" applyProtection="1">
      <alignment horizontal="center" vertical="center" wrapText="1"/>
    </xf>
    <xf numFmtId="164" fontId="23" fillId="0" borderId="21" xfId="67" applyFont="1" applyBorder="1" applyAlignment="1" applyProtection="1">
      <alignment horizontal="center" vertical="center" wrapText="1"/>
    </xf>
    <xf numFmtId="164" fontId="23" fillId="0" borderId="22" xfId="67" applyFont="1" applyBorder="1" applyAlignment="1" applyProtection="1">
      <alignment horizontal="center" vertical="center" wrapText="1"/>
    </xf>
    <xf numFmtId="164" fontId="23" fillId="0" borderId="27" xfId="67" applyFont="1" applyBorder="1" applyAlignment="1" applyProtection="1">
      <alignment horizontal="center" vertical="center" wrapText="1"/>
    </xf>
    <xf numFmtId="164" fontId="22" fillId="0" borderId="51" xfId="67" applyFont="1" applyBorder="1" applyAlignment="1" applyProtection="1">
      <alignment horizontal="center" vertical="center" wrapText="1"/>
    </xf>
    <xf numFmtId="164" fontId="22" fillId="0" borderId="53" xfId="67" applyFont="1" applyBorder="1" applyAlignment="1" applyProtection="1">
      <alignment horizontal="center" vertical="center" wrapText="1"/>
    </xf>
    <xf numFmtId="1" fontId="22" fillId="0" borderId="22" xfId="56" applyNumberFormat="1" applyFont="1" applyBorder="1" applyAlignment="1">
      <alignment horizontal="center" vertical="center" wrapText="1"/>
    </xf>
    <xf numFmtId="1" fontId="22" fillId="0" borderId="27" xfId="56" applyNumberFormat="1" applyFont="1" applyBorder="1" applyAlignment="1">
      <alignment horizontal="center" vertical="center" wrapText="1"/>
    </xf>
    <xf numFmtId="169" fontId="21" fillId="21" borderId="65" xfId="67" applyNumberFormat="1" applyFont="1" applyFill="1" applyBorder="1" applyAlignment="1" applyProtection="1">
      <alignment horizontal="center" vertical="center" wrapText="1"/>
      <protection locked="0"/>
    </xf>
    <xf numFmtId="169" fontId="21" fillId="21" borderId="61" xfId="67" applyNumberFormat="1" applyFont="1" applyFill="1" applyBorder="1" applyAlignment="1" applyProtection="1">
      <alignment horizontal="center" vertical="center" wrapText="1"/>
      <protection locked="0"/>
    </xf>
    <xf numFmtId="169" fontId="21" fillId="21" borderId="33" xfId="67" applyNumberFormat="1" applyFont="1" applyFill="1" applyBorder="1" applyAlignment="1" applyProtection="1">
      <alignment horizontal="center" vertical="center" wrapText="1"/>
      <protection locked="0"/>
    </xf>
    <xf numFmtId="169" fontId="21" fillId="21" borderId="21" xfId="67" applyNumberFormat="1" applyFont="1" applyFill="1" applyBorder="1" applyAlignment="1" applyProtection="1">
      <alignment horizontal="center" vertical="center" wrapText="1"/>
      <protection locked="0"/>
    </xf>
    <xf numFmtId="169" fontId="21" fillId="21" borderId="22" xfId="67" applyNumberFormat="1" applyFont="1" applyFill="1" applyBorder="1" applyAlignment="1" applyProtection="1">
      <alignment horizontal="center" vertical="center" wrapText="1"/>
      <protection locked="0"/>
    </xf>
    <xf numFmtId="169" fontId="21" fillId="21" borderId="27" xfId="67" applyNumberFormat="1" applyFont="1" applyFill="1" applyBorder="1" applyAlignment="1" applyProtection="1">
      <alignment horizontal="center" vertical="center" wrapText="1"/>
      <protection locked="0"/>
    </xf>
    <xf numFmtId="169" fontId="23" fillId="0" borderId="51" xfId="67" applyNumberFormat="1" applyFont="1" applyFill="1" applyBorder="1" applyAlignment="1" applyProtection="1">
      <alignment horizontal="center" vertical="center" wrapText="1"/>
    </xf>
    <xf numFmtId="169" fontId="23" fillId="0" borderId="53" xfId="67" applyNumberFormat="1" applyFont="1" applyFill="1" applyBorder="1" applyAlignment="1" applyProtection="1">
      <alignment horizontal="center" vertical="center" wrapText="1"/>
    </xf>
    <xf numFmtId="1" fontId="22" fillId="0" borderId="17" xfId="56" applyNumberFormat="1" applyFont="1" applyBorder="1" applyAlignment="1">
      <alignment horizontal="center" vertical="center" wrapText="1"/>
    </xf>
    <xf numFmtId="1" fontId="22" fillId="0" borderId="39" xfId="56" applyNumberFormat="1" applyFont="1" applyBorder="1" applyAlignment="1">
      <alignment horizontal="center" vertical="center" wrapText="1"/>
    </xf>
    <xf numFmtId="164" fontId="21" fillId="0" borderId="13" xfId="67" applyFont="1" applyFill="1" applyBorder="1" applyAlignment="1" applyProtection="1">
      <alignment horizontal="center" vertical="center" wrapText="1"/>
    </xf>
    <xf numFmtId="164" fontId="21" fillId="0" borderId="27" xfId="67" applyFont="1" applyFill="1" applyBorder="1" applyAlignment="1" applyProtection="1">
      <alignment horizontal="center" vertical="center" wrapText="1"/>
    </xf>
    <xf numFmtId="164" fontId="21" fillId="0" borderId="54" xfId="67" applyFont="1" applyFill="1" applyBorder="1" applyAlignment="1" applyProtection="1">
      <alignment horizontal="center" vertical="center" wrapText="1"/>
    </xf>
    <xf numFmtId="164" fontId="21" fillId="0" borderId="53" xfId="67" applyFont="1" applyFill="1" applyBorder="1" applyAlignment="1" applyProtection="1">
      <alignment horizontal="center" vertical="center" wrapText="1"/>
    </xf>
    <xf numFmtId="0" fontId="22" fillId="0" borderId="35" xfId="56" applyFont="1" applyBorder="1" applyAlignment="1">
      <alignment horizontal="center" vertical="center" wrapText="1"/>
    </xf>
    <xf numFmtId="0" fontId="22" fillId="0" borderId="39" xfId="56" applyFont="1" applyBorder="1" applyAlignment="1">
      <alignment horizontal="center" vertical="center" wrapText="1"/>
    </xf>
    <xf numFmtId="164" fontId="23" fillId="0" borderId="51" xfId="67" applyFont="1" applyFill="1" applyBorder="1" applyAlignment="1" applyProtection="1">
      <alignment horizontal="center" vertical="center" wrapText="1"/>
    </xf>
    <xf numFmtId="164" fontId="23" fillId="0" borderId="53" xfId="67" applyFont="1" applyFill="1" applyBorder="1" applyAlignment="1" applyProtection="1">
      <alignment horizontal="center" vertical="center" wrapText="1"/>
    </xf>
    <xf numFmtId="167" fontId="31" fillId="19" borderId="64" xfId="56" applyNumberFormat="1" applyFont="1" applyFill="1" applyBorder="1" applyAlignment="1">
      <alignment horizontal="center" vertical="center" wrapText="1"/>
    </xf>
    <xf numFmtId="167" fontId="31" fillId="19" borderId="67" xfId="56" applyNumberFormat="1" applyFont="1" applyFill="1" applyBorder="1" applyAlignment="1">
      <alignment horizontal="center" vertical="center" wrapText="1"/>
    </xf>
    <xf numFmtId="0" fontId="22" fillId="17" borderId="51" xfId="56" applyFont="1" applyFill="1" applyBorder="1" applyAlignment="1">
      <alignment horizontal="center" vertical="center" wrapText="1"/>
    </xf>
    <xf numFmtId="0" fontId="22" fillId="17" borderId="52" xfId="56" applyFont="1" applyFill="1" applyBorder="1" applyAlignment="1">
      <alignment horizontal="center" vertical="center" wrapText="1"/>
    </xf>
    <xf numFmtId="0" fontId="22" fillId="17" borderId="55" xfId="56" applyFont="1" applyFill="1" applyBorder="1" applyAlignment="1">
      <alignment horizontal="center" vertical="center" wrapText="1"/>
    </xf>
    <xf numFmtId="0" fontId="22" fillId="17" borderId="11" xfId="56" applyFont="1" applyFill="1" applyBorder="1" applyAlignment="1">
      <alignment horizontal="center" vertical="center" wrapText="1"/>
    </xf>
    <xf numFmtId="0" fontId="22" fillId="17" borderId="19" xfId="56" applyFont="1" applyFill="1" applyBorder="1" applyAlignment="1">
      <alignment horizontal="center" vertical="center" wrapText="1"/>
    </xf>
    <xf numFmtId="0" fontId="22" fillId="0" borderId="17" xfId="56" applyFont="1" applyBorder="1" applyAlignment="1">
      <alignment horizontal="center" vertical="center" wrapText="1"/>
    </xf>
    <xf numFmtId="0" fontId="22" fillId="18" borderId="51" xfId="56" applyFont="1" applyFill="1" applyBorder="1" applyAlignment="1">
      <alignment horizontal="center" vertical="center" wrapText="1"/>
    </xf>
    <xf numFmtId="0" fontId="22" fillId="18" borderId="52" xfId="56" applyFont="1" applyFill="1" applyBorder="1" applyAlignment="1">
      <alignment horizontal="center" vertical="center" wrapText="1"/>
    </xf>
    <xf numFmtId="0" fontId="22" fillId="18" borderId="53" xfId="56" applyFont="1" applyFill="1" applyBorder="1" applyAlignment="1">
      <alignment horizontal="center" vertical="center" wrapText="1"/>
    </xf>
    <xf numFmtId="164" fontId="22" fillId="18" borderId="73" xfId="56" applyNumberFormat="1" applyFont="1" applyFill="1" applyBorder="1" applyAlignment="1">
      <alignment horizontal="right" vertical="center" wrapText="1"/>
    </xf>
    <xf numFmtId="164" fontId="22" fillId="18" borderId="74" xfId="56" applyNumberFormat="1" applyFont="1" applyFill="1" applyBorder="1" applyAlignment="1">
      <alignment horizontal="right" vertical="center" wrapText="1"/>
    </xf>
    <xf numFmtId="164" fontId="22" fillId="0" borderId="10" xfId="67" applyFont="1" applyBorder="1" applyAlignment="1" applyProtection="1">
      <alignment horizontal="center" vertical="center" wrapText="1"/>
    </xf>
    <xf numFmtId="164" fontId="22" fillId="0" borderId="20" xfId="67" applyFont="1" applyBorder="1" applyAlignment="1" applyProtection="1">
      <alignment horizontal="center" vertical="center" wrapText="1"/>
    </xf>
    <xf numFmtId="164" fontId="23" fillId="23" borderId="68" xfId="56" applyNumberFormat="1" applyFont="1" applyFill="1" applyBorder="1" applyAlignment="1">
      <alignment horizontal="center" vertical="top" wrapText="1"/>
    </xf>
    <xf numFmtId="164" fontId="23" fillId="23" borderId="69" xfId="56" applyNumberFormat="1" applyFont="1" applyFill="1" applyBorder="1" applyAlignment="1">
      <alignment horizontal="center" vertical="top" wrapText="1"/>
    </xf>
    <xf numFmtId="164" fontId="23" fillId="23" borderId="70" xfId="56" applyNumberFormat="1" applyFont="1" applyFill="1" applyBorder="1" applyAlignment="1">
      <alignment horizontal="center" vertical="top" wrapText="1"/>
    </xf>
    <xf numFmtId="49" fontId="22" fillId="18" borderId="11" xfId="56" applyNumberFormat="1" applyFont="1" applyFill="1" applyBorder="1" applyAlignment="1">
      <alignment horizontal="center" vertical="center" wrapText="1"/>
    </xf>
    <xf numFmtId="49" fontId="22" fillId="18" borderId="19" xfId="56" applyNumberFormat="1" applyFont="1" applyFill="1" applyBorder="1" applyAlignment="1">
      <alignment horizontal="center" vertical="center" wrapText="1"/>
    </xf>
    <xf numFmtId="164" fontId="22" fillId="0" borderId="16" xfId="67" applyFont="1" applyBorder="1" applyAlignment="1" applyProtection="1">
      <alignment horizontal="center" vertical="center" wrapText="1"/>
    </xf>
    <xf numFmtId="164" fontId="22" fillId="0" borderId="23" xfId="67" applyFont="1" applyBorder="1" applyAlignment="1" applyProtection="1">
      <alignment horizontal="center" vertical="center" wrapText="1"/>
    </xf>
    <xf numFmtId="0" fontId="22" fillId="19" borderId="18" xfId="56" applyFont="1" applyFill="1" applyBorder="1" applyAlignment="1">
      <alignment horizontal="center" vertical="center"/>
    </xf>
    <xf numFmtId="0" fontId="22" fillId="19" borderId="11" xfId="56" applyFont="1" applyFill="1" applyBorder="1" applyAlignment="1">
      <alignment horizontal="center" vertical="center"/>
    </xf>
    <xf numFmtId="0" fontId="22" fillId="19" borderId="11" xfId="56" applyFont="1" applyFill="1" applyBorder="1" applyAlignment="1">
      <alignment horizontal="center" vertical="center" wrapText="1"/>
    </xf>
    <xf numFmtId="49" fontId="22" fillId="0" borderId="11" xfId="56" applyNumberFormat="1" applyFont="1" applyBorder="1" applyAlignment="1">
      <alignment horizontal="center" vertical="center" wrapText="1"/>
    </xf>
    <xf numFmtId="0" fontId="23" fillId="0" borderId="15" xfId="56" applyFont="1" applyBorder="1" applyAlignment="1">
      <alignment horizontal="left" vertical="top" wrapText="1"/>
    </xf>
    <xf numFmtId="0" fontId="23" fillId="0" borderId="10" xfId="56" applyFont="1" applyBorder="1" applyAlignment="1">
      <alignment horizontal="left" vertical="top" wrapText="1"/>
    </xf>
    <xf numFmtId="0" fontId="23" fillId="0" borderId="16" xfId="56" applyFont="1" applyBorder="1" applyAlignment="1">
      <alignment horizontal="left" vertical="top" wrapText="1"/>
    </xf>
    <xf numFmtId="0" fontId="22" fillId="23" borderId="18" xfId="56" applyFont="1" applyFill="1" applyBorder="1" applyAlignment="1">
      <alignment horizontal="left" vertical="top" wrapText="1"/>
    </xf>
    <xf numFmtId="0" fontId="23" fillId="23" borderId="11" xfId="56" applyFont="1" applyFill="1" applyBorder="1" applyAlignment="1">
      <alignment horizontal="left" vertical="top" wrapText="1"/>
    </xf>
    <xf numFmtId="0" fontId="23" fillId="23" borderId="17" xfId="56" applyFont="1" applyFill="1" applyBorder="1" applyAlignment="1">
      <alignment horizontal="left" vertical="top" wrapText="1"/>
    </xf>
    <xf numFmtId="0" fontId="22" fillId="23" borderId="63" xfId="56" applyFont="1" applyFill="1" applyBorder="1" applyAlignment="1">
      <alignment horizontal="left" vertical="top" wrapText="1"/>
    </xf>
    <xf numFmtId="0" fontId="23" fillId="23" borderId="62" xfId="56" applyFont="1" applyFill="1" applyBorder="1" applyAlignment="1">
      <alignment horizontal="left" vertical="top" wrapText="1"/>
    </xf>
    <xf numFmtId="0" fontId="23" fillId="23" borderId="60" xfId="56" applyFont="1" applyFill="1" applyBorder="1" applyAlignment="1">
      <alignment horizontal="left" vertical="top" wrapText="1"/>
    </xf>
    <xf numFmtId="0" fontId="23" fillId="23" borderId="15" xfId="56" applyFont="1" applyFill="1" applyBorder="1" applyAlignment="1">
      <alignment horizontal="left" vertical="top" wrapText="1"/>
    </xf>
    <xf numFmtId="0" fontId="23" fillId="23" borderId="10" xfId="56" applyFont="1" applyFill="1" applyBorder="1" applyAlignment="1">
      <alignment horizontal="left" vertical="top" wrapText="1"/>
    </xf>
    <xf numFmtId="0" fontId="23" fillId="23" borderId="14" xfId="56" applyFont="1" applyFill="1" applyBorder="1" applyAlignment="1">
      <alignment horizontal="left" vertical="top" wrapText="1"/>
    </xf>
    <xf numFmtId="0" fontId="23" fillId="23" borderId="12" xfId="56" applyFont="1" applyFill="1" applyBorder="1" applyAlignment="1">
      <alignment horizontal="left" vertical="top" wrapText="1"/>
    </xf>
    <xf numFmtId="0" fontId="23" fillId="23" borderId="20" xfId="56" applyFont="1" applyFill="1" applyBorder="1" applyAlignment="1">
      <alignment horizontal="left" vertical="top" wrapText="1"/>
    </xf>
    <xf numFmtId="0" fontId="23" fillId="23" borderId="13" xfId="56" applyFont="1" applyFill="1" applyBorder="1" applyAlignment="1">
      <alignment horizontal="left" vertical="top" wrapText="1"/>
    </xf>
    <xf numFmtId="164" fontId="22" fillId="0" borderId="71" xfId="67" applyFont="1" applyBorder="1" applyAlignment="1" applyProtection="1">
      <alignment horizontal="center" vertical="center" wrapText="1"/>
    </xf>
    <xf numFmtId="164" fontId="22" fillId="0" borderId="50" xfId="67" applyFont="1" applyBorder="1" applyAlignment="1" applyProtection="1">
      <alignment horizontal="center" vertical="center" wrapText="1"/>
    </xf>
    <xf numFmtId="10" fontId="23" fillId="0" borderId="10" xfId="53" applyNumberFormat="1" applyFont="1" applyBorder="1" applyAlignment="1" applyProtection="1">
      <alignment horizontal="center" vertical="center" wrapText="1"/>
    </xf>
    <xf numFmtId="10" fontId="23" fillId="0" borderId="20" xfId="53" applyNumberFormat="1" applyFont="1" applyFill="1" applyBorder="1" applyAlignment="1" applyProtection="1">
      <alignment horizontal="center" vertical="center" wrapText="1"/>
    </xf>
    <xf numFmtId="16" fontId="22" fillId="23" borderId="18" xfId="56" applyNumberFormat="1" applyFont="1" applyFill="1" applyBorder="1" applyAlignment="1">
      <alignment horizontal="left" vertical="top" wrapText="1"/>
    </xf>
    <xf numFmtId="16" fontId="22" fillId="23" borderId="11" xfId="56" applyNumberFormat="1" applyFont="1" applyFill="1" applyBorder="1" applyAlignment="1">
      <alignment horizontal="left" vertical="top" wrapText="1"/>
    </xf>
    <xf numFmtId="16" fontId="22" fillId="23" borderId="17" xfId="56" applyNumberFormat="1" applyFont="1" applyFill="1" applyBorder="1" applyAlignment="1">
      <alignment horizontal="left" vertical="top" wrapText="1"/>
    </xf>
    <xf numFmtId="16" fontId="22" fillId="23" borderId="63" xfId="56" applyNumberFormat="1" applyFont="1" applyFill="1" applyBorder="1" applyAlignment="1">
      <alignment horizontal="left" vertical="top" wrapText="1"/>
    </xf>
    <xf numFmtId="16" fontId="22" fillId="23" borderId="62" xfId="56" applyNumberFormat="1" applyFont="1" applyFill="1" applyBorder="1" applyAlignment="1">
      <alignment horizontal="left" vertical="top" wrapText="1"/>
    </xf>
    <xf numFmtId="16" fontId="22" fillId="23" borderId="60" xfId="56" applyNumberFormat="1" applyFont="1" applyFill="1" applyBorder="1" applyAlignment="1">
      <alignment horizontal="left" vertical="top" wrapText="1"/>
    </xf>
    <xf numFmtId="16" fontId="22" fillId="23" borderId="15" xfId="56" applyNumberFormat="1" applyFont="1" applyFill="1" applyBorder="1" applyAlignment="1">
      <alignment horizontal="left" vertical="top" wrapText="1"/>
    </xf>
    <xf numFmtId="16" fontId="22" fillId="23" borderId="10" xfId="56" applyNumberFormat="1" applyFont="1" applyFill="1" applyBorder="1" applyAlignment="1">
      <alignment horizontal="left" vertical="top" wrapText="1"/>
    </xf>
    <xf numFmtId="16" fontId="22" fillId="23" borderId="14" xfId="56" applyNumberFormat="1" applyFont="1" applyFill="1" applyBorder="1" applyAlignment="1">
      <alignment horizontal="left" vertical="top" wrapText="1"/>
    </xf>
    <xf numFmtId="16" fontId="22" fillId="23" borderId="16" xfId="56" applyNumberFormat="1" applyFont="1" applyFill="1" applyBorder="1" applyAlignment="1">
      <alignment horizontal="left" vertical="top" wrapText="1"/>
    </xf>
    <xf numFmtId="16" fontId="22" fillId="23" borderId="12" xfId="56" applyNumberFormat="1" applyFont="1" applyFill="1" applyBorder="1" applyAlignment="1">
      <alignment horizontal="left" vertical="top" wrapText="1"/>
    </xf>
    <xf numFmtId="16" fontId="22" fillId="23" borderId="20" xfId="56" applyNumberFormat="1" applyFont="1" applyFill="1" applyBorder="1" applyAlignment="1">
      <alignment horizontal="left" vertical="top" wrapText="1"/>
    </xf>
    <xf numFmtId="16" fontId="22" fillId="23" borderId="23" xfId="56" applyNumberFormat="1" applyFont="1" applyFill="1" applyBorder="1" applyAlignment="1">
      <alignment horizontal="left" vertical="top" wrapText="1"/>
    </xf>
    <xf numFmtId="49" fontId="23" fillId="21" borderId="14" xfId="56" applyNumberFormat="1" applyFont="1" applyFill="1" applyBorder="1" applyAlignment="1" applyProtection="1">
      <alignment horizontal="left" vertical="top" wrapText="1"/>
      <protection locked="0"/>
    </xf>
    <xf numFmtId="49" fontId="23" fillId="21" borderId="31" xfId="56" applyNumberFormat="1" applyFont="1" applyFill="1" applyBorder="1" applyAlignment="1" applyProtection="1">
      <alignment horizontal="left" vertical="top" wrapText="1"/>
      <protection locked="0"/>
    </xf>
    <xf numFmtId="49" fontId="23" fillId="21" borderId="21" xfId="56" applyNumberFormat="1" applyFont="1" applyFill="1" applyBorder="1" applyAlignment="1" applyProtection="1">
      <alignment horizontal="left" vertical="top" wrapText="1"/>
      <protection locked="0"/>
    </xf>
    <xf numFmtId="164" fontId="23" fillId="21" borderId="20" xfId="67" applyFont="1" applyFill="1" applyBorder="1" applyAlignment="1" applyProtection="1">
      <alignment horizontal="center" vertical="center" wrapText="1"/>
      <protection locked="0"/>
    </xf>
    <xf numFmtId="164" fontId="22" fillId="0" borderId="15" xfId="67" applyFont="1" applyBorder="1" applyAlignment="1" applyProtection="1">
      <alignment horizontal="center" vertical="center" wrapText="1"/>
    </xf>
    <xf numFmtId="164" fontId="22" fillId="0" borderId="12" xfId="67" applyFont="1" applyBorder="1" applyAlignment="1" applyProtection="1">
      <alignment horizontal="center" vertical="center" wrapText="1"/>
    </xf>
    <xf numFmtId="49" fontId="54" fillId="21" borderId="33" xfId="56" applyNumberFormat="1" applyFont="1" applyFill="1" applyBorder="1" applyAlignment="1" applyProtection="1">
      <alignment horizontal="left" vertical="top" wrapText="1"/>
      <protection locked="0"/>
    </xf>
    <xf numFmtId="49" fontId="54" fillId="21" borderId="31" xfId="56" applyNumberFormat="1" applyFont="1" applyFill="1" applyBorder="1" applyAlignment="1" applyProtection="1">
      <alignment horizontal="left" vertical="top" wrapText="1"/>
      <protection locked="0"/>
    </xf>
    <xf numFmtId="49" fontId="54" fillId="21" borderId="21" xfId="56" applyNumberFormat="1" applyFont="1" applyFill="1" applyBorder="1" applyAlignment="1" applyProtection="1">
      <alignment horizontal="left" vertical="top" wrapText="1"/>
      <protection locked="0"/>
    </xf>
    <xf numFmtId="49" fontId="22" fillId="0" borderId="10" xfId="56" applyNumberFormat="1" applyFont="1" applyBorder="1" applyAlignment="1">
      <alignment horizontal="center" vertical="center" wrapText="1"/>
    </xf>
    <xf numFmtId="49" fontId="22" fillId="0" borderId="20" xfId="56" applyNumberFormat="1" applyFont="1" applyBorder="1" applyAlignment="1">
      <alignment horizontal="center" vertical="center"/>
    </xf>
    <xf numFmtId="164" fontId="22" fillId="0" borderId="80" xfId="67" applyFont="1" applyBorder="1" applyAlignment="1" applyProtection="1">
      <alignment horizontal="center" vertical="center" wrapText="1"/>
    </xf>
    <xf numFmtId="164" fontId="22" fillId="0" borderId="0" xfId="67" applyFont="1" applyFill="1" applyBorder="1" applyAlignment="1" applyProtection="1">
      <alignment horizontal="center" vertical="center" wrapText="1"/>
    </xf>
    <xf numFmtId="0" fontId="48" fillId="25" borderId="45" xfId="56" applyFont="1" applyFill="1" applyBorder="1" applyAlignment="1">
      <alignment horizontal="center" vertical="center" wrapText="1"/>
    </xf>
    <xf numFmtId="0" fontId="48" fillId="25" borderId="46" xfId="56" applyFont="1" applyFill="1" applyBorder="1" applyAlignment="1">
      <alignment horizontal="center" vertical="center" wrapText="1"/>
    </xf>
    <xf numFmtId="0" fontId="48" fillId="25" borderId="47" xfId="56" applyFont="1" applyFill="1" applyBorder="1" applyAlignment="1">
      <alignment horizontal="center" vertical="center" wrapText="1"/>
    </xf>
    <xf numFmtId="0" fontId="49" fillId="23" borderId="37" xfId="56" applyFont="1" applyFill="1" applyBorder="1" applyAlignment="1">
      <alignment horizontal="left" vertical="top" wrapText="1"/>
    </xf>
    <xf numFmtId="0" fontId="49" fillId="23" borderId="34" xfId="56" applyFont="1" applyFill="1" applyBorder="1" applyAlignment="1">
      <alignment horizontal="left" vertical="top" wrapText="1"/>
    </xf>
    <xf numFmtId="0" fontId="49" fillId="23" borderId="64" xfId="56" applyFont="1" applyFill="1" applyBorder="1" applyAlignment="1">
      <alignment horizontal="left" vertical="top" wrapText="1"/>
    </xf>
    <xf numFmtId="0" fontId="49" fillId="23" borderId="43" xfId="56" applyFont="1" applyFill="1" applyBorder="1" applyAlignment="1">
      <alignment horizontal="left" vertical="top" wrapText="1"/>
    </xf>
    <xf numFmtId="0" fontId="49" fillId="23" borderId="0" xfId="56" applyFont="1" applyFill="1" applyAlignment="1">
      <alignment horizontal="left" vertical="top" wrapText="1"/>
    </xf>
    <xf numFmtId="0" fontId="49" fillId="23" borderId="26" xfId="56" applyFont="1" applyFill="1" applyBorder="1" applyAlignment="1">
      <alignment horizontal="left" vertical="top" wrapText="1"/>
    </xf>
    <xf numFmtId="0" fontId="49" fillId="23" borderId="48" xfId="56" applyFont="1" applyFill="1" applyBorder="1" applyAlignment="1">
      <alignment horizontal="left" vertical="top" wrapText="1"/>
    </xf>
    <xf numFmtId="0" fontId="49" fillId="23" borderId="49" xfId="56" applyFont="1" applyFill="1" applyBorder="1" applyAlignment="1">
      <alignment horizontal="left" vertical="top" wrapText="1"/>
    </xf>
    <xf numFmtId="0" fontId="49" fillId="23" borderId="50" xfId="56" applyFont="1" applyFill="1" applyBorder="1" applyAlignment="1">
      <alignment horizontal="left" vertical="top" wrapText="1"/>
    </xf>
    <xf numFmtId="49" fontId="22" fillId="0" borderId="18" xfId="56" applyNumberFormat="1" applyFont="1" applyBorder="1" applyAlignment="1">
      <alignment horizontal="center" vertical="center" wrapText="1"/>
    </xf>
    <xf numFmtId="0" fontId="22" fillId="19" borderId="18" xfId="56" applyFont="1" applyFill="1" applyBorder="1" applyAlignment="1">
      <alignment horizontal="center" vertical="center" wrapText="1"/>
    </xf>
    <xf numFmtId="0" fontId="22" fillId="0" borderId="15" xfId="56" applyFont="1" applyBorder="1" applyAlignment="1">
      <alignment horizontal="center" vertical="center" wrapText="1"/>
    </xf>
    <xf numFmtId="0" fontId="22" fillId="0" borderId="10" xfId="56" applyFont="1" applyBorder="1" applyAlignment="1">
      <alignment horizontal="center" vertical="center" wrapText="1"/>
    </xf>
    <xf numFmtId="0" fontId="22" fillId="0" borderId="12" xfId="56" applyFont="1" applyBorder="1" applyAlignment="1">
      <alignment horizontal="center" vertical="center" wrapText="1"/>
    </xf>
    <xf numFmtId="0" fontId="22" fillId="0" borderId="20" xfId="56" applyFont="1" applyBorder="1" applyAlignment="1">
      <alignment horizontal="center" vertical="center" wrapText="1"/>
    </xf>
    <xf numFmtId="0" fontId="23" fillId="0" borderId="25" xfId="56" applyFont="1" applyBorder="1" applyAlignment="1">
      <alignment horizontal="left" vertical="top" wrapText="1"/>
    </xf>
    <xf numFmtId="0" fontId="23" fillId="0" borderId="32" xfId="56" applyFont="1" applyBorder="1" applyAlignment="1">
      <alignment horizontal="left" vertical="top" wrapText="1"/>
    </xf>
    <xf numFmtId="0" fontId="23" fillId="0" borderId="24" xfId="56" applyFont="1" applyBorder="1" applyAlignment="1">
      <alignment horizontal="left" vertical="top" wrapText="1"/>
    </xf>
    <xf numFmtId="0" fontId="22" fillId="0" borderId="57" xfId="56" applyFont="1" applyBorder="1" applyAlignment="1">
      <alignment horizontal="left" vertical="top" wrapText="1"/>
    </xf>
    <xf numFmtId="0" fontId="22" fillId="0" borderId="58" xfId="56" applyFont="1" applyBorder="1" applyAlignment="1">
      <alignment horizontal="left" vertical="top" wrapText="1"/>
    </xf>
    <xf numFmtId="0" fontId="22" fillId="0" borderId="59" xfId="56" applyFont="1" applyBorder="1" applyAlignment="1">
      <alignment horizontal="left" vertical="top" wrapText="1"/>
    </xf>
    <xf numFmtId="0" fontId="23" fillId="0" borderId="68" xfId="56" applyFont="1" applyBorder="1" applyAlignment="1">
      <alignment horizontal="left" vertical="top" wrapText="1"/>
    </xf>
    <xf numFmtId="0" fontId="23" fillId="0" borderId="69" xfId="56" applyFont="1" applyBorder="1" applyAlignment="1">
      <alignment horizontal="left" vertical="top" wrapText="1"/>
    </xf>
    <xf numFmtId="0" fontId="23" fillId="0" borderId="70" xfId="56" applyFont="1" applyBorder="1" applyAlignment="1">
      <alignment horizontal="left" vertical="top" wrapText="1"/>
    </xf>
    <xf numFmtId="0" fontId="22" fillId="0" borderId="57" xfId="56" applyFont="1" applyBorder="1" applyAlignment="1">
      <alignment horizontal="left" vertical="center" wrapText="1"/>
    </xf>
    <xf numFmtId="0" fontId="22" fillId="0" borderId="58" xfId="56" applyFont="1" applyBorder="1" applyAlignment="1">
      <alignment horizontal="left" vertical="center" wrapText="1"/>
    </xf>
    <xf numFmtId="0" fontId="22" fillId="0" borderId="59" xfId="56" applyFont="1" applyBorder="1" applyAlignment="1">
      <alignment horizontal="left" vertical="center" wrapText="1"/>
    </xf>
    <xf numFmtId="164" fontId="26" fillId="21" borderId="14" xfId="67" applyFont="1" applyFill="1" applyBorder="1" applyAlignment="1" applyProtection="1">
      <alignment horizontal="center" vertical="center"/>
      <protection locked="0"/>
    </xf>
    <xf numFmtId="164" fontId="26" fillId="21" borderId="36" xfId="67" applyFont="1" applyFill="1" applyBorder="1" applyAlignment="1" applyProtection="1">
      <alignment horizontal="center" vertical="center"/>
      <protection locked="0"/>
    </xf>
    <xf numFmtId="0" fontId="39" fillId="23" borderId="18" xfId="56" applyFont="1" applyFill="1" applyBorder="1" applyAlignment="1">
      <alignment horizontal="left" vertical="top" wrapText="1"/>
    </xf>
    <xf numFmtId="0" fontId="39" fillId="23" borderId="11" xfId="56" applyFont="1" applyFill="1" applyBorder="1" applyAlignment="1">
      <alignment horizontal="left" vertical="top" wrapText="1"/>
    </xf>
    <xf numFmtId="0" fontId="39" fillId="23" borderId="19" xfId="56" applyFont="1" applyFill="1" applyBorder="1" applyAlignment="1">
      <alignment horizontal="left" vertical="top" wrapText="1"/>
    </xf>
    <xf numFmtId="0" fontId="23" fillId="23" borderId="37" xfId="56" applyFont="1" applyFill="1" applyBorder="1" applyAlignment="1">
      <alignment horizontal="left" vertical="top" wrapText="1"/>
    </xf>
    <xf numFmtId="0" fontId="23" fillId="23" borderId="34" xfId="56" applyFont="1" applyFill="1" applyBorder="1" applyAlignment="1">
      <alignment horizontal="left" vertical="top" wrapText="1"/>
    </xf>
    <xf numFmtId="0" fontId="23" fillId="23" borderId="43" xfId="56" applyFont="1" applyFill="1" applyBorder="1" applyAlignment="1">
      <alignment horizontal="left" vertical="top" wrapText="1"/>
    </xf>
    <xf numFmtId="0" fontId="23" fillId="23" borderId="0" xfId="56" applyFont="1" applyFill="1" applyAlignment="1">
      <alignment horizontal="left" vertical="top" wrapText="1"/>
    </xf>
    <xf numFmtId="0" fontId="23" fillId="23" borderId="48" xfId="56" applyFont="1" applyFill="1" applyBorder="1" applyAlignment="1">
      <alignment horizontal="left" vertical="top" wrapText="1"/>
    </xf>
    <xf numFmtId="0" fontId="23" fillId="23" borderId="49" xfId="56" applyFont="1" applyFill="1" applyBorder="1" applyAlignment="1">
      <alignment horizontal="left" vertical="top" wrapText="1"/>
    </xf>
    <xf numFmtId="164" fontId="22" fillId="0" borderId="10" xfId="54" applyNumberFormat="1" applyFont="1" applyBorder="1" applyAlignment="1" applyProtection="1">
      <alignment vertical="center" wrapText="1"/>
    </xf>
    <xf numFmtId="164" fontId="22" fillId="0" borderId="16" xfId="54" applyNumberFormat="1" applyFont="1" applyBorder="1" applyAlignment="1" applyProtection="1">
      <alignment vertical="center" wrapText="1"/>
    </xf>
    <xf numFmtId="0" fontId="23" fillId="17" borderId="15" xfId="56" applyFont="1" applyFill="1" applyBorder="1" applyAlignment="1">
      <alignment horizontal="left" vertical="top" wrapText="1"/>
    </xf>
    <xf numFmtId="0" fontId="23" fillId="17" borderId="10" xfId="56" applyFont="1" applyFill="1" applyBorder="1" applyAlignment="1">
      <alignment horizontal="left" vertical="top" wrapText="1"/>
    </xf>
    <xf numFmtId="0" fontId="23" fillId="17" borderId="12" xfId="56" applyFont="1" applyFill="1" applyBorder="1" applyAlignment="1">
      <alignment horizontal="left" vertical="top" wrapText="1"/>
    </xf>
    <xf numFmtId="0" fontId="23" fillId="17" borderId="20" xfId="56" applyFont="1" applyFill="1" applyBorder="1" applyAlignment="1">
      <alignment horizontal="left" vertical="top" wrapText="1"/>
    </xf>
    <xf numFmtId="0" fontId="22" fillId="24" borderId="10" xfId="56" applyFont="1" applyFill="1" applyBorder="1" applyAlignment="1">
      <alignment horizontal="left" vertical="top" wrapText="1"/>
    </xf>
    <xf numFmtId="10" fontId="25" fillId="22" borderId="10" xfId="53" applyNumberFormat="1" applyFont="1" applyFill="1" applyBorder="1" applyAlignment="1" applyProtection="1">
      <alignment horizontal="right" vertical="center" wrapText="1"/>
    </xf>
    <xf numFmtId="10" fontId="25" fillId="22" borderId="16" xfId="53" applyNumberFormat="1" applyFont="1" applyFill="1" applyBorder="1" applyAlignment="1" applyProtection="1">
      <alignment horizontal="right" vertical="center" wrapText="1"/>
    </xf>
    <xf numFmtId="0" fontId="22" fillId="24" borderId="20" xfId="56" applyFont="1" applyFill="1" applyBorder="1" applyAlignment="1">
      <alignment horizontal="left" vertical="top" wrapText="1"/>
    </xf>
    <xf numFmtId="172" fontId="22" fillId="0" borderId="10" xfId="54" applyNumberFormat="1" applyFont="1" applyBorder="1" applyAlignment="1" applyProtection="1">
      <alignment vertical="center" wrapText="1"/>
    </xf>
    <xf numFmtId="172" fontId="22" fillId="0" borderId="16" xfId="54" applyNumberFormat="1" applyFont="1" applyBorder="1" applyAlignment="1" applyProtection="1">
      <alignment vertical="center" wrapText="1"/>
    </xf>
    <xf numFmtId="0" fontId="39" fillId="23" borderId="37" xfId="56" applyFont="1" applyFill="1" applyBorder="1" applyAlignment="1">
      <alignment horizontal="left" vertical="top" wrapText="1"/>
    </xf>
    <xf numFmtId="0" fontId="39" fillId="23" borderId="34" xfId="56" applyFont="1" applyFill="1" applyBorder="1" applyAlignment="1">
      <alignment horizontal="left" vertical="top" wrapText="1"/>
    </xf>
    <xf numFmtId="0" fontId="39" fillId="23" borderId="64" xfId="56" applyFont="1" applyFill="1" applyBorder="1" applyAlignment="1">
      <alignment horizontal="left" vertical="top" wrapText="1"/>
    </xf>
    <xf numFmtId="0" fontId="39" fillId="23" borderId="65" xfId="56" applyFont="1" applyFill="1" applyBorder="1" applyAlignment="1">
      <alignment horizontal="left" vertical="top" wrapText="1"/>
    </xf>
    <xf numFmtId="0" fontId="39" fillId="23" borderId="66" xfId="56" applyFont="1" applyFill="1" applyBorder="1" applyAlignment="1">
      <alignment horizontal="left" vertical="top" wrapText="1"/>
    </xf>
    <xf numFmtId="0" fontId="39" fillId="23" borderId="67" xfId="56" applyFont="1" applyFill="1" applyBorder="1" applyAlignment="1">
      <alignment horizontal="left" vertical="top" wrapText="1"/>
    </xf>
    <xf numFmtId="0" fontId="22" fillId="23" borderId="11" xfId="56" applyFont="1" applyFill="1" applyBorder="1" applyAlignment="1">
      <alignment horizontal="left" vertical="top" wrapText="1"/>
    </xf>
    <xf numFmtId="0" fontId="22" fillId="23" borderId="19" xfId="56" applyFont="1" applyFill="1" applyBorder="1" applyAlignment="1">
      <alignment horizontal="left" vertical="top" wrapText="1"/>
    </xf>
    <xf numFmtId="0" fontId="22" fillId="23" borderId="15" xfId="56" applyFont="1" applyFill="1" applyBorder="1" applyAlignment="1">
      <alignment horizontal="left" vertical="top" wrapText="1"/>
    </xf>
    <xf numFmtId="0" fontId="22" fillId="23" borderId="10" xfId="56" applyFont="1" applyFill="1" applyBorder="1" applyAlignment="1">
      <alignment horizontal="left" vertical="top" wrapText="1"/>
    </xf>
    <xf numFmtId="0" fontId="22" fillId="23" borderId="16" xfId="56" applyFont="1" applyFill="1" applyBorder="1" applyAlignment="1">
      <alignment horizontal="left" vertical="top" wrapText="1"/>
    </xf>
    <xf numFmtId="0" fontId="22" fillId="23" borderId="25" xfId="56" applyFont="1" applyFill="1" applyBorder="1" applyAlignment="1">
      <alignment horizontal="left" vertical="top" wrapText="1"/>
    </xf>
    <xf numFmtId="0" fontId="22" fillId="23" borderId="32" xfId="56" applyFont="1" applyFill="1" applyBorder="1" applyAlignment="1">
      <alignment horizontal="left" vertical="top" wrapText="1"/>
    </xf>
    <xf numFmtId="0" fontId="22" fillId="23" borderId="24" xfId="56" applyFont="1" applyFill="1" applyBorder="1" applyAlignment="1">
      <alignment horizontal="left" vertical="top" wrapText="1"/>
    </xf>
    <xf numFmtId="0" fontId="22" fillId="23" borderId="12" xfId="56" applyFont="1" applyFill="1" applyBorder="1" applyAlignment="1">
      <alignment horizontal="left" vertical="top" wrapText="1"/>
    </xf>
    <xf numFmtId="0" fontId="22" fillId="23" borderId="20" xfId="56" applyFont="1" applyFill="1" applyBorder="1" applyAlignment="1">
      <alignment horizontal="left" vertical="top" wrapText="1"/>
    </xf>
    <xf numFmtId="0" fontId="22" fillId="23" borderId="23" xfId="56" applyFont="1" applyFill="1" applyBorder="1" applyAlignment="1">
      <alignment horizontal="left" vertical="top" wrapText="1"/>
    </xf>
    <xf numFmtId="0" fontId="22" fillId="23" borderId="17" xfId="56" applyFont="1" applyFill="1" applyBorder="1" applyAlignment="1">
      <alignment horizontal="left" vertical="top" wrapText="1"/>
    </xf>
    <xf numFmtId="0" fontId="22" fillId="23" borderId="14" xfId="56" applyFont="1" applyFill="1" applyBorder="1" applyAlignment="1">
      <alignment horizontal="left" vertical="top" wrapText="1"/>
    </xf>
    <xf numFmtId="0" fontId="22" fillId="23" borderId="13" xfId="56" applyFont="1" applyFill="1" applyBorder="1" applyAlignment="1">
      <alignment horizontal="left" vertical="top" wrapText="1"/>
    </xf>
    <xf numFmtId="0" fontId="22" fillId="19" borderId="19" xfId="56" applyFont="1" applyFill="1" applyBorder="1" applyAlignment="1">
      <alignment horizontal="center" vertical="center" wrapText="1"/>
    </xf>
    <xf numFmtId="0" fontId="22" fillId="19" borderId="12" xfId="56" applyFont="1" applyFill="1" applyBorder="1" applyAlignment="1">
      <alignment horizontal="center" vertical="center" wrapText="1"/>
    </xf>
    <xf numFmtId="0" fontId="22" fillId="19" borderId="20" xfId="56" applyFont="1" applyFill="1" applyBorder="1" applyAlignment="1">
      <alignment horizontal="center" vertical="center" wrapText="1"/>
    </xf>
    <xf numFmtId="0" fontId="22" fillId="19" borderId="23" xfId="56" applyFont="1" applyFill="1" applyBorder="1" applyAlignment="1">
      <alignment horizontal="center" vertical="center" wrapText="1"/>
    </xf>
    <xf numFmtId="0" fontId="22" fillId="21" borderId="63" xfId="56" applyFont="1" applyFill="1" applyBorder="1" applyAlignment="1" applyProtection="1">
      <alignment horizontal="left" vertical="top" wrapText="1"/>
      <protection locked="0"/>
    </xf>
    <xf numFmtId="0" fontId="22" fillId="21" borderId="62" xfId="56" applyFont="1" applyFill="1" applyBorder="1" applyAlignment="1" applyProtection="1">
      <alignment horizontal="left" vertical="top" wrapText="1"/>
      <protection locked="0"/>
    </xf>
    <xf numFmtId="0" fontId="22" fillId="21" borderId="79" xfId="56" applyFont="1" applyFill="1" applyBorder="1" applyAlignment="1" applyProtection="1">
      <alignment horizontal="left" vertical="top" wrapText="1"/>
      <protection locked="0"/>
    </xf>
    <xf numFmtId="0" fontId="22" fillId="21" borderId="15" xfId="56" applyFont="1" applyFill="1" applyBorder="1" applyAlignment="1" applyProtection="1">
      <alignment horizontal="left" vertical="top" wrapText="1"/>
      <protection locked="0"/>
    </xf>
    <xf numFmtId="0" fontId="22" fillId="21" borderId="10" xfId="56" applyFont="1" applyFill="1" applyBorder="1" applyAlignment="1" applyProtection="1">
      <alignment horizontal="left" vertical="top" wrapText="1"/>
      <protection locked="0"/>
    </xf>
    <xf numFmtId="0" fontId="22" fillId="21" borderId="16" xfId="56" applyFont="1" applyFill="1" applyBorder="1" applyAlignment="1" applyProtection="1">
      <alignment horizontal="left" vertical="top" wrapText="1"/>
      <protection locked="0"/>
    </xf>
    <xf numFmtId="0" fontId="22" fillId="21" borderId="12" xfId="56" applyFont="1" applyFill="1" applyBorder="1" applyAlignment="1" applyProtection="1">
      <alignment horizontal="left" vertical="top" wrapText="1"/>
      <protection locked="0"/>
    </xf>
    <xf numFmtId="0" fontId="22" fillId="21" borderId="20" xfId="56" applyFont="1" applyFill="1" applyBorder="1" applyAlignment="1" applyProtection="1">
      <alignment horizontal="left" vertical="top" wrapText="1"/>
      <protection locked="0"/>
    </xf>
    <xf numFmtId="0" fontId="22" fillId="21" borderId="23" xfId="56" applyFont="1" applyFill="1" applyBorder="1" applyAlignment="1" applyProtection="1">
      <alignment horizontal="left" vertical="top" wrapText="1"/>
      <protection locked="0"/>
    </xf>
    <xf numFmtId="0" fontId="22" fillId="0" borderId="57" xfId="56" applyFont="1" applyBorder="1" applyAlignment="1">
      <alignment horizontal="right" vertical="center" wrapText="1"/>
    </xf>
    <xf numFmtId="0" fontId="22" fillId="0" borderId="58" xfId="56" applyFont="1" applyBorder="1" applyAlignment="1">
      <alignment horizontal="right" vertical="center" wrapText="1"/>
    </xf>
    <xf numFmtId="0" fontId="22" fillId="0" borderId="59" xfId="56" applyFont="1" applyBorder="1" applyAlignment="1">
      <alignment horizontal="right" vertical="center" wrapText="1"/>
    </xf>
    <xf numFmtId="0" fontId="22" fillId="0" borderId="25" xfId="56" applyFont="1" applyBorder="1" applyAlignment="1">
      <alignment horizontal="center" vertical="center" wrapText="1"/>
    </xf>
    <xf numFmtId="0" fontId="22" fillId="0" borderId="68" xfId="56" applyFont="1" applyBorder="1" applyAlignment="1">
      <alignment horizontal="center" vertical="center" wrapText="1"/>
    </xf>
    <xf numFmtId="0" fontId="22" fillId="0" borderId="73" xfId="56" applyFont="1" applyBorder="1" applyAlignment="1">
      <alignment horizontal="center" vertical="center" wrapText="1"/>
    </xf>
    <xf numFmtId="49" fontId="23" fillId="21" borderId="28" xfId="56" applyNumberFormat="1" applyFont="1" applyFill="1" applyBorder="1" applyAlignment="1" applyProtection="1">
      <alignment horizontal="center" vertical="top" wrapText="1"/>
      <protection locked="0"/>
    </xf>
    <xf numFmtId="49" fontId="23" fillId="21" borderId="30" xfId="56" applyNumberFormat="1" applyFont="1" applyFill="1" applyBorder="1" applyAlignment="1" applyProtection="1">
      <alignment horizontal="center" vertical="top" wrapText="1"/>
      <protection locked="0"/>
    </xf>
    <xf numFmtId="49" fontId="23" fillId="21" borderId="76" xfId="56" applyNumberFormat="1" applyFont="1" applyFill="1" applyBorder="1" applyAlignment="1" applyProtection="1">
      <alignment horizontal="center" vertical="top" wrapText="1"/>
      <protection locked="0"/>
    </xf>
    <xf numFmtId="49" fontId="23" fillId="21" borderId="75" xfId="56" applyNumberFormat="1" applyFont="1" applyFill="1" applyBorder="1" applyAlignment="1" applyProtection="1">
      <alignment horizontal="center" vertical="top" wrapText="1"/>
      <protection locked="0"/>
    </xf>
    <xf numFmtId="49" fontId="23" fillId="21" borderId="71" xfId="56" applyNumberFormat="1" applyFont="1" applyFill="1" applyBorder="1" applyAlignment="1" applyProtection="1">
      <alignment horizontal="center" vertical="top" wrapText="1"/>
      <protection locked="0"/>
    </xf>
    <xf numFmtId="49" fontId="23" fillId="21" borderId="78" xfId="56" applyNumberFormat="1" applyFont="1" applyFill="1" applyBorder="1" applyAlignment="1" applyProtection="1">
      <alignment horizontal="center" vertical="top" wrapText="1"/>
      <protection locked="0"/>
    </xf>
    <xf numFmtId="164" fontId="23" fillId="0" borderId="32" xfId="67" applyFont="1" applyFill="1" applyBorder="1" applyAlignment="1" applyProtection="1">
      <alignment horizontal="center" vertical="center" wrapText="1"/>
    </xf>
    <xf numFmtId="164" fontId="23" fillId="0" borderId="69" xfId="67" applyFont="1" applyFill="1" applyBorder="1" applyAlignment="1" applyProtection="1">
      <alignment horizontal="center" vertical="center" wrapText="1"/>
    </xf>
    <xf numFmtId="164" fontId="23" fillId="0" borderId="74" xfId="67" applyFont="1" applyFill="1" applyBorder="1" applyAlignment="1" applyProtection="1">
      <alignment horizontal="center" vertical="center" wrapText="1"/>
    </xf>
    <xf numFmtId="0" fontId="23" fillId="0" borderId="54" xfId="56" applyFont="1" applyBorder="1" applyAlignment="1">
      <alignment horizontal="left" vertical="top" wrapText="1"/>
    </xf>
    <xf numFmtId="0" fontId="23" fillId="0" borderId="52" xfId="56" applyFont="1" applyBorder="1" applyAlignment="1">
      <alignment horizontal="left" vertical="top" wrapText="1"/>
    </xf>
    <xf numFmtId="0" fontId="23" fillId="0" borderId="55" xfId="56" applyFont="1" applyBorder="1" applyAlignment="1">
      <alignment horizontal="left" vertical="top" wrapText="1"/>
    </xf>
    <xf numFmtId="0" fontId="0" fillId="0" borderId="25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22" fillId="18" borderId="57" xfId="56" applyFont="1" applyFill="1" applyBorder="1" applyAlignment="1">
      <alignment horizontal="right" vertical="center" wrapText="1"/>
    </xf>
    <xf numFmtId="0" fontId="22" fillId="18" borderId="58" xfId="56" applyFont="1" applyFill="1" applyBorder="1" applyAlignment="1">
      <alignment horizontal="right" vertical="center" wrapText="1"/>
    </xf>
    <xf numFmtId="0" fontId="39" fillId="23" borderId="43" xfId="56" applyFont="1" applyFill="1" applyBorder="1" applyAlignment="1">
      <alignment horizontal="left" vertical="top" wrapText="1"/>
    </xf>
    <xf numFmtId="0" fontId="39" fillId="23" borderId="0" xfId="56" applyFont="1" applyFill="1" applyAlignment="1">
      <alignment horizontal="left" vertical="top" wrapText="1"/>
    </xf>
    <xf numFmtId="0" fontId="39" fillId="23" borderId="48" xfId="56" applyFont="1" applyFill="1" applyBorder="1" applyAlignment="1">
      <alignment horizontal="left" vertical="top" wrapText="1"/>
    </xf>
    <xf numFmtId="0" fontId="39" fillId="23" borderId="49" xfId="56" applyFont="1" applyFill="1" applyBorder="1" applyAlignment="1">
      <alignment horizontal="left" vertical="top" wrapText="1"/>
    </xf>
    <xf numFmtId="0" fontId="0" fillId="0" borderId="65" xfId="0" applyBorder="1" applyAlignment="1">
      <alignment horizontal="center"/>
    </xf>
    <xf numFmtId="0" fontId="0" fillId="0" borderId="61" xfId="0" applyBorder="1" applyAlignment="1">
      <alignment horizontal="center"/>
    </xf>
    <xf numFmtId="0" fontId="22" fillId="18" borderId="51" xfId="56" applyFont="1" applyFill="1" applyBorder="1" applyAlignment="1">
      <alignment horizontal="right" vertical="center" wrapText="1"/>
    </xf>
    <xf numFmtId="0" fontId="22" fillId="18" borderId="52" xfId="56" applyFont="1" applyFill="1" applyBorder="1" applyAlignment="1">
      <alignment horizontal="right" vertical="center" wrapText="1"/>
    </xf>
    <xf numFmtId="0" fontId="22" fillId="18" borderId="53" xfId="56" applyFont="1" applyFill="1" applyBorder="1" applyAlignment="1">
      <alignment horizontal="right" vertical="center" wrapText="1"/>
    </xf>
    <xf numFmtId="164" fontId="22" fillId="0" borderId="54" xfId="67" applyFont="1" applyFill="1" applyBorder="1" applyAlignment="1" applyProtection="1">
      <alignment horizontal="center" vertical="center" wrapText="1"/>
    </xf>
    <xf numFmtId="164" fontId="22" fillId="0" borderId="53" xfId="67" applyFont="1" applyFill="1" applyBorder="1" applyAlignment="1" applyProtection="1">
      <alignment horizontal="center" vertical="center" wrapText="1"/>
    </xf>
    <xf numFmtId="165" fontId="23" fillId="21" borderId="32" xfId="1" applyFont="1" applyFill="1" applyBorder="1" applyAlignment="1" applyProtection="1">
      <alignment horizontal="center" vertical="center" wrapText="1"/>
      <protection locked="0"/>
    </xf>
    <xf numFmtId="165" fontId="23" fillId="21" borderId="69" xfId="1" applyFont="1" applyFill="1" applyBorder="1" applyAlignment="1" applyProtection="1">
      <alignment horizontal="center" vertical="center" wrapText="1"/>
      <protection locked="0"/>
    </xf>
    <xf numFmtId="165" fontId="23" fillId="21" borderId="74" xfId="1" applyFont="1" applyFill="1" applyBorder="1" applyAlignment="1" applyProtection="1">
      <alignment horizontal="center" vertical="center" wrapText="1"/>
      <protection locked="0"/>
    </xf>
    <xf numFmtId="49" fontId="23" fillId="21" borderId="28" xfId="54" applyNumberFormat="1" applyFont="1" applyFill="1" applyBorder="1" applyAlignment="1" applyProtection="1">
      <alignment horizontal="center" vertical="top" wrapText="1"/>
      <protection locked="0"/>
    </xf>
    <xf numFmtId="49" fontId="23" fillId="21" borderId="29" xfId="54" applyNumberFormat="1" applyFont="1" applyFill="1" applyBorder="1" applyAlignment="1" applyProtection="1">
      <alignment horizontal="center" vertical="top" wrapText="1"/>
      <protection locked="0"/>
    </xf>
    <xf numFmtId="49" fontId="23" fillId="21" borderId="80" xfId="54" applyNumberFormat="1" applyFont="1" applyFill="1" applyBorder="1" applyAlignment="1" applyProtection="1">
      <alignment horizontal="center" vertical="top" wrapText="1"/>
      <protection locked="0"/>
    </xf>
    <xf numFmtId="49" fontId="23" fillId="21" borderId="76" xfId="54" applyNumberFormat="1" applyFont="1" applyFill="1" applyBorder="1" applyAlignment="1" applyProtection="1">
      <alignment horizontal="center" vertical="top" wrapText="1"/>
      <protection locked="0"/>
    </xf>
    <xf numFmtId="49" fontId="23" fillId="21" borderId="0" xfId="54" applyNumberFormat="1" applyFont="1" applyFill="1" applyBorder="1" applyAlignment="1" applyProtection="1">
      <alignment horizontal="center" vertical="top" wrapText="1"/>
      <protection locked="0"/>
    </xf>
    <xf numFmtId="49" fontId="23" fillId="21" borderId="26" xfId="54" applyNumberFormat="1" applyFont="1" applyFill="1" applyBorder="1" applyAlignment="1" applyProtection="1">
      <alignment horizontal="center" vertical="top" wrapText="1"/>
      <protection locked="0"/>
    </xf>
    <xf numFmtId="49" fontId="23" fillId="21" borderId="71" xfId="54" applyNumberFormat="1" applyFont="1" applyFill="1" applyBorder="1" applyAlignment="1" applyProtection="1">
      <alignment horizontal="center" vertical="top" wrapText="1"/>
      <protection locked="0"/>
    </xf>
    <xf numFmtId="49" fontId="23" fillId="21" borderId="49" xfId="54" applyNumberFormat="1" applyFont="1" applyFill="1" applyBorder="1" applyAlignment="1" applyProtection="1">
      <alignment horizontal="center" vertical="top" wrapText="1"/>
      <protection locked="0"/>
    </xf>
    <xf numFmtId="49" fontId="23" fillId="21" borderId="50" xfId="54" applyNumberFormat="1" applyFont="1" applyFill="1" applyBorder="1" applyAlignment="1" applyProtection="1">
      <alignment horizontal="center" vertical="top" wrapText="1"/>
      <protection locked="0"/>
    </xf>
    <xf numFmtId="0" fontId="22" fillId="0" borderId="11" xfId="56" applyFont="1" applyBorder="1" applyAlignment="1">
      <alignment horizontal="center" vertical="center" wrapText="1"/>
    </xf>
    <xf numFmtId="0" fontId="22" fillId="0" borderId="19" xfId="56" applyFont="1" applyBorder="1" applyAlignment="1">
      <alignment horizontal="center" vertical="center" wrapText="1"/>
    </xf>
    <xf numFmtId="164" fontId="22" fillId="0" borderId="58" xfId="67" applyFont="1" applyFill="1" applyBorder="1" applyAlignment="1" applyProtection="1">
      <alignment horizontal="left" vertical="center" wrapText="1"/>
    </xf>
    <xf numFmtId="164" fontId="22" fillId="0" borderId="59" xfId="67" applyFont="1" applyFill="1" applyBorder="1" applyAlignment="1" applyProtection="1">
      <alignment horizontal="left" vertical="center" wrapText="1"/>
    </xf>
    <xf numFmtId="0" fontId="22" fillId="17" borderId="57" xfId="56" applyFont="1" applyFill="1" applyBorder="1" applyAlignment="1">
      <alignment horizontal="center" vertical="center" wrapText="1"/>
    </xf>
    <xf numFmtId="0" fontId="22" fillId="17" borderId="58" xfId="56" applyFont="1" applyFill="1" applyBorder="1" applyAlignment="1">
      <alignment horizontal="center" vertical="center" wrapText="1"/>
    </xf>
    <xf numFmtId="0" fontId="22" fillId="17" borderId="59" xfId="56" applyFont="1" applyFill="1" applyBorder="1" applyAlignment="1">
      <alignment horizontal="center" vertical="center" wrapText="1"/>
    </xf>
    <xf numFmtId="0" fontId="22" fillId="0" borderId="62" xfId="56" applyFont="1" applyBorder="1" applyAlignment="1">
      <alignment horizontal="center" vertical="center" wrapText="1"/>
    </xf>
    <xf numFmtId="0" fontId="22" fillId="0" borderId="79" xfId="56" applyFont="1" applyBorder="1" applyAlignment="1">
      <alignment horizontal="center" vertical="center" wrapText="1"/>
    </xf>
    <xf numFmtId="1" fontId="22" fillId="0" borderId="14" xfId="56" applyNumberFormat="1" applyFont="1" applyBorder="1" applyAlignment="1">
      <alignment horizontal="center" vertical="center" wrapText="1"/>
    </xf>
    <xf numFmtId="1" fontId="22" fillId="0" borderId="21" xfId="56" applyNumberFormat="1" applyFont="1" applyBorder="1" applyAlignment="1">
      <alignment horizontal="center" vertical="center" wrapText="1"/>
    </xf>
    <xf numFmtId="0" fontId="22" fillId="0" borderId="33" xfId="56" applyFont="1" applyBorder="1" applyAlignment="1">
      <alignment horizontal="center" vertical="center" wrapText="1"/>
    </xf>
    <xf numFmtId="0" fontId="22" fillId="0" borderId="21" xfId="56" applyFont="1" applyBorder="1" applyAlignment="1">
      <alignment horizontal="center" vertical="center" wrapText="1"/>
    </xf>
    <xf numFmtId="0" fontId="0" fillId="0" borderId="40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22" fillId="19" borderId="15" xfId="56" applyFont="1" applyFill="1" applyBorder="1" applyAlignment="1">
      <alignment horizontal="center" vertical="center" wrapText="1"/>
    </xf>
    <xf numFmtId="0" fontId="22" fillId="19" borderId="10" xfId="56" applyFont="1" applyFill="1" applyBorder="1" applyAlignment="1">
      <alignment horizontal="center" vertical="center" wrapText="1"/>
    </xf>
    <xf numFmtId="0" fontId="22" fillId="19" borderId="16" xfId="56" applyFont="1" applyFill="1" applyBorder="1" applyAlignment="1">
      <alignment horizontal="center" vertical="center" wrapText="1"/>
    </xf>
    <xf numFmtId="0" fontId="22" fillId="17" borderId="37" xfId="56" applyFont="1" applyFill="1" applyBorder="1" applyAlignment="1">
      <alignment horizontal="center" vertical="center" wrapText="1"/>
    </xf>
    <xf numFmtId="0" fontId="22" fillId="17" borderId="34" xfId="56" applyFont="1" applyFill="1" applyBorder="1" applyAlignment="1">
      <alignment horizontal="center" vertical="center" wrapText="1"/>
    </xf>
    <xf numFmtId="0" fontId="22" fillId="17" borderId="64" xfId="56" applyFont="1" applyFill="1" applyBorder="1" applyAlignment="1">
      <alignment horizontal="center" vertical="center" wrapText="1"/>
    </xf>
    <xf numFmtId="49" fontId="23" fillId="21" borderId="33" xfId="56" applyNumberFormat="1" applyFont="1" applyFill="1" applyBorder="1" applyAlignment="1" applyProtection="1">
      <alignment horizontal="left" vertical="top" wrapText="1"/>
      <protection locked="0"/>
    </xf>
    <xf numFmtId="0" fontId="22" fillId="17" borderId="35" xfId="56" applyFont="1" applyFill="1" applyBorder="1" applyAlignment="1">
      <alignment horizontal="center" vertical="center" wrapText="1"/>
    </xf>
    <xf numFmtId="0" fontId="22" fillId="17" borderId="41" xfId="56" applyFont="1" applyFill="1" applyBorder="1" applyAlignment="1">
      <alignment horizontal="center" vertical="center" wrapText="1"/>
    </xf>
    <xf numFmtId="0" fontId="22" fillId="17" borderId="39" xfId="56" applyFont="1" applyFill="1" applyBorder="1" applyAlignment="1">
      <alignment horizontal="center" vertical="center" wrapText="1"/>
    </xf>
    <xf numFmtId="0" fontId="22" fillId="17" borderId="42" xfId="56" applyFont="1" applyFill="1" applyBorder="1" applyAlignment="1">
      <alignment horizontal="center" vertical="center" wrapText="1"/>
    </xf>
    <xf numFmtId="0" fontId="22" fillId="21" borderId="25" xfId="56" applyFont="1" applyFill="1" applyBorder="1" applyAlignment="1" applyProtection="1">
      <alignment horizontal="left" vertical="top" wrapText="1"/>
      <protection locked="0"/>
    </xf>
    <xf numFmtId="0" fontId="22" fillId="21" borderId="32" xfId="56" applyFont="1" applyFill="1" applyBorder="1" applyAlignment="1" applyProtection="1">
      <alignment horizontal="left" vertical="top" wrapText="1"/>
      <protection locked="0"/>
    </xf>
    <xf numFmtId="0" fontId="22" fillId="21" borderId="24" xfId="56" applyFont="1" applyFill="1" applyBorder="1" applyAlignment="1" applyProtection="1">
      <alignment horizontal="left" vertical="top" wrapText="1"/>
      <protection locked="0"/>
    </xf>
    <xf numFmtId="164" fontId="22" fillId="0" borderId="58" xfId="67" applyFont="1" applyFill="1" applyBorder="1" applyAlignment="1" applyProtection="1">
      <alignment horizontal="center" vertical="center" wrapText="1"/>
    </xf>
    <xf numFmtId="0" fontId="23" fillId="0" borderId="58" xfId="56" applyFont="1" applyBorder="1" applyAlignment="1">
      <alignment horizontal="center" vertical="top" wrapText="1"/>
    </xf>
    <xf numFmtId="0" fontId="23" fillId="0" borderId="59" xfId="56" applyFont="1" applyBorder="1" applyAlignment="1">
      <alignment horizontal="center" vertical="top" wrapText="1"/>
    </xf>
    <xf numFmtId="164" fontId="26" fillId="21" borderId="10" xfId="67" applyFont="1" applyFill="1" applyBorder="1" applyAlignment="1" applyProtection="1">
      <alignment horizontal="center" vertical="center"/>
      <protection locked="0"/>
    </xf>
    <xf numFmtId="164" fontId="26" fillId="21" borderId="16" xfId="67" applyFont="1" applyFill="1" applyBorder="1" applyAlignment="1" applyProtection="1">
      <alignment horizontal="center" vertical="center"/>
      <protection locked="0"/>
    </xf>
    <xf numFmtId="49" fontId="23" fillId="21" borderId="15" xfId="56" applyNumberFormat="1" applyFont="1" applyFill="1" applyBorder="1" applyAlignment="1" applyProtection="1">
      <alignment horizontal="left" vertical="top" wrapText="1"/>
      <protection locked="0"/>
    </xf>
    <xf numFmtId="49" fontId="23" fillId="21" borderId="10" xfId="56" applyNumberFormat="1" applyFont="1" applyFill="1" applyBorder="1" applyAlignment="1" applyProtection="1">
      <alignment horizontal="left" vertical="top" wrapText="1"/>
      <protection locked="0"/>
    </xf>
    <xf numFmtId="0" fontId="22" fillId="0" borderId="54" xfId="56" applyFont="1" applyBorder="1" applyAlignment="1">
      <alignment horizontal="left" vertical="top" wrapText="1"/>
    </xf>
    <xf numFmtId="0" fontId="23" fillId="0" borderId="76" xfId="56" applyFont="1" applyBorder="1" applyAlignment="1">
      <alignment horizontal="left" vertical="top" wrapText="1"/>
    </xf>
    <xf numFmtId="0" fontId="22" fillId="0" borderId="54" xfId="56" applyFont="1" applyBorder="1" applyAlignment="1">
      <alignment horizontal="left" vertical="center" wrapText="1"/>
    </xf>
    <xf numFmtId="0" fontId="23" fillId="0" borderId="28" xfId="56" applyFont="1" applyBorder="1" applyAlignment="1">
      <alignment horizontal="left" vertical="top" wrapText="1"/>
    </xf>
    <xf numFmtId="0" fontId="0" fillId="0" borderId="33" xfId="0" applyBorder="1" applyAlignment="1">
      <alignment horizontal="center"/>
    </xf>
    <xf numFmtId="0" fontId="0" fillId="0" borderId="21" xfId="0" applyBorder="1" applyAlignment="1">
      <alignment horizontal="center"/>
    </xf>
    <xf numFmtId="0" fontId="23" fillId="0" borderId="14" xfId="56" applyFont="1" applyBorder="1" applyAlignment="1">
      <alignment horizontal="left" vertical="top" wrapText="1"/>
    </xf>
    <xf numFmtId="164" fontId="22" fillId="0" borderId="71" xfId="67" applyFont="1" applyFill="1" applyBorder="1" applyAlignment="1" applyProtection="1">
      <alignment horizontal="center" vertical="center" wrapText="1"/>
    </xf>
    <xf numFmtId="164" fontId="22" fillId="0" borderId="49" xfId="67" applyFont="1" applyFill="1" applyBorder="1" applyAlignment="1" applyProtection="1">
      <alignment horizontal="center" vertical="center" wrapText="1"/>
    </xf>
    <xf numFmtId="164" fontId="22" fillId="0" borderId="50" xfId="67" applyFont="1" applyFill="1" applyBorder="1" applyAlignment="1" applyProtection="1">
      <alignment horizontal="center" vertical="center" wrapText="1"/>
    </xf>
    <xf numFmtId="0" fontId="22" fillId="18" borderId="73" xfId="56" applyFont="1" applyFill="1" applyBorder="1" applyAlignment="1">
      <alignment horizontal="right" vertical="center" wrapText="1"/>
    </xf>
    <xf numFmtId="0" fontId="22" fillId="18" borderId="74" xfId="56" applyFont="1" applyFill="1" applyBorder="1" applyAlignment="1">
      <alignment horizontal="right" vertical="center" wrapText="1"/>
    </xf>
    <xf numFmtId="164" fontId="22" fillId="0" borderId="74" xfId="67" applyFont="1" applyFill="1" applyBorder="1" applyAlignment="1" applyProtection="1">
      <alignment horizontal="center" vertical="center" wrapText="1"/>
    </xf>
    <xf numFmtId="0" fontId="23" fillId="0" borderId="0" xfId="56" applyFont="1" applyAlignment="1">
      <alignment horizontal="center" vertical="top" wrapText="1"/>
    </xf>
    <xf numFmtId="49" fontId="23" fillId="0" borderId="0" xfId="54" applyNumberFormat="1" applyFont="1" applyFill="1" applyBorder="1" applyAlignment="1" applyProtection="1">
      <alignment horizontal="left" vertical="top" wrapText="1"/>
    </xf>
    <xf numFmtId="0" fontId="23" fillId="0" borderId="0" xfId="56" applyFont="1" applyAlignment="1" applyProtection="1">
      <alignment horizontal="center" vertical="top" wrapText="1"/>
    </xf>
    <xf numFmtId="0" fontId="22" fillId="0" borderId="0" xfId="56" applyFont="1" applyAlignment="1" applyProtection="1">
      <alignment horizontal="center" vertical="center" wrapText="1"/>
    </xf>
    <xf numFmtId="164" fontId="23" fillId="0" borderId="10" xfId="67" applyFont="1" applyFill="1" applyBorder="1" applyAlignment="1" applyProtection="1">
      <alignment horizontal="center" vertical="center" wrapText="1"/>
    </xf>
    <xf numFmtId="10" fontId="23" fillId="0" borderId="10" xfId="67" applyNumberFormat="1" applyFont="1" applyFill="1" applyBorder="1" applyAlignment="1" applyProtection="1">
      <alignment horizontal="center" vertical="center" wrapText="1"/>
    </xf>
  </cellXfs>
  <cellStyles count="68">
    <cellStyle name="20 % - Akzent1" xfId="2" xr:uid="{00000000-0005-0000-0000-000000000000}"/>
    <cellStyle name="20 % - Akzent2" xfId="3" xr:uid="{00000000-0005-0000-0000-000001000000}"/>
    <cellStyle name="20 % - Akzent3" xfId="4" xr:uid="{00000000-0005-0000-0000-000002000000}"/>
    <cellStyle name="20 % - Akzent4" xfId="5" xr:uid="{00000000-0005-0000-0000-000003000000}"/>
    <cellStyle name="20 % - Akzent5" xfId="6" xr:uid="{00000000-0005-0000-0000-000004000000}"/>
    <cellStyle name="20 % - Akzent6" xfId="7" xr:uid="{00000000-0005-0000-0000-000005000000}"/>
    <cellStyle name="20% - Akzent1" xfId="8" xr:uid="{00000000-0005-0000-0000-000006000000}"/>
    <cellStyle name="20% - Akzent2" xfId="9" xr:uid="{00000000-0005-0000-0000-000007000000}"/>
    <cellStyle name="20% - Akzent3" xfId="10" xr:uid="{00000000-0005-0000-0000-000008000000}"/>
    <cellStyle name="20% - Akzent4" xfId="11" xr:uid="{00000000-0005-0000-0000-000009000000}"/>
    <cellStyle name="20% - Akzent5" xfId="12" xr:uid="{00000000-0005-0000-0000-00000A000000}"/>
    <cellStyle name="20% - Akzent6" xfId="13" xr:uid="{00000000-0005-0000-0000-00000B000000}"/>
    <cellStyle name="40 % - Akzent1" xfId="14" xr:uid="{00000000-0005-0000-0000-00000C000000}"/>
    <cellStyle name="40 % - Akzent2" xfId="15" xr:uid="{00000000-0005-0000-0000-00000D000000}"/>
    <cellStyle name="40 % - Akzent3" xfId="16" xr:uid="{00000000-0005-0000-0000-00000E000000}"/>
    <cellStyle name="40 % - Akzent4" xfId="17" xr:uid="{00000000-0005-0000-0000-00000F000000}"/>
    <cellStyle name="40 % - Akzent5" xfId="18" xr:uid="{00000000-0005-0000-0000-000010000000}"/>
    <cellStyle name="40 % - Akzent6" xfId="19" xr:uid="{00000000-0005-0000-0000-000011000000}"/>
    <cellStyle name="40% - Akzent1" xfId="20" xr:uid="{00000000-0005-0000-0000-000012000000}"/>
    <cellStyle name="40% - Akzent2" xfId="21" xr:uid="{00000000-0005-0000-0000-000013000000}"/>
    <cellStyle name="40% - Akzent3" xfId="22" xr:uid="{00000000-0005-0000-0000-000014000000}"/>
    <cellStyle name="40% - Akzent4" xfId="23" xr:uid="{00000000-0005-0000-0000-000015000000}"/>
    <cellStyle name="40% - Akzent5" xfId="24" xr:uid="{00000000-0005-0000-0000-000016000000}"/>
    <cellStyle name="40% - Akzent6" xfId="25" xr:uid="{00000000-0005-0000-0000-000017000000}"/>
    <cellStyle name="60 % - Akzent1" xfId="26" xr:uid="{00000000-0005-0000-0000-000018000000}"/>
    <cellStyle name="60 % - Akzent2" xfId="27" xr:uid="{00000000-0005-0000-0000-000019000000}"/>
    <cellStyle name="60 % - Akzent3" xfId="28" xr:uid="{00000000-0005-0000-0000-00001A000000}"/>
    <cellStyle name="60 % - Akzent4" xfId="29" xr:uid="{00000000-0005-0000-0000-00001B000000}"/>
    <cellStyle name="60 % - Akzent5" xfId="30" xr:uid="{00000000-0005-0000-0000-00001C000000}"/>
    <cellStyle name="60 % - Akzent6" xfId="31" xr:uid="{00000000-0005-0000-0000-00001D000000}"/>
    <cellStyle name="60% - Akzent1" xfId="32" xr:uid="{00000000-0005-0000-0000-00001E000000}"/>
    <cellStyle name="60% - Akzent2" xfId="33" xr:uid="{00000000-0005-0000-0000-00001F000000}"/>
    <cellStyle name="60% - Akzent3" xfId="34" xr:uid="{00000000-0005-0000-0000-000020000000}"/>
    <cellStyle name="60% - Akzent4" xfId="35" xr:uid="{00000000-0005-0000-0000-000021000000}"/>
    <cellStyle name="60% - Akzent5" xfId="36" xr:uid="{00000000-0005-0000-0000-000022000000}"/>
    <cellStyle name="60% - Akzent6" xfId="37" xr:uid="{00000000-0005-0000-0000-000023000000}"/>
    <cellStyle name="Akzent1" xfId="38" xr:uid="{00000000-0005-0000-0000-000024000000}"/>
    <cellStyle name="Akzent2" xfId="39" xr:uid="{00000000-0005-0000-0000-000025000000}"/>
    <cellStyle name="Akzent3" xfId="40" xr:uid="{00000000-0005-0000-0000-000026000000}"/>
    <cellStyle name="Akzent4" xfId="41" xr:uid="{00000000-0005-0000-0000-000027000000}"/>
    <cellStyle name="Akzent5" xfId="42" xr:uid="{00000000-0005-0000-0000-000028000000}"/>
    <cellStyle name="Akzent6" xfId="43" xr:uid="{00000000-0005-0000-0000-000029000000}"/>
    <cellStyle name="Ausgabe" xfId="44" xr:uid="{00000000-0005-0000-0000-00002A000000}"/>
    <cellStyle name="Berechnung" xfId="45" xr:uid="{00000000-0005-0000-0000-00002B000000}"/>
    <cellStyle name="Dezimal 2" xfId="46" xr:uid="{00000000-0005-0000-0000-00002C000000}"/>
    <cellStyle name="Eingabe" xfId="47" xr:uid="{00000000-0005-0000-0000-00002D000000}"/>
    <cellStyle name="Ergebnis" xfId="48" xr:uid="{00000000-0005-0000-0000-00002E000000}"/>
    <cellStyle name="Erklärender Text" xfId="49" xr:uid="{00000000-0005-0000-0000-00002F000000}"/>
    <cellStyle name="Gut" xfId="50" xr:uid="{00000000-0005-0000-0000-000030000000}"/>
    <cellStyle name="Komma" xfId="1" builtinId="3"/>
    <cellStyle name="Komma 2" xfId="65" xr:uid="{00000000-0005-0000-0000-000032000000}"/>
    <cellStyle name="Normal" xfId="0" builtinId="0"/>
    <cellStyle name="Normal_Übersicht" xfId="51" xr:uid="{00000000-0005-0000-0000-000034000000}"/>
    <cellStyle name="Notiz" xfId="52" xr:uid="{00000000-0005-0000-0000-000035000000}"/>
    <cellStyle name="Procent" xfId="53" builtinId="5"/>
    <cellStyle name="Prozent 2" xfId="54" xr:uid="{00000000-0005-0000-0000-000037000000}"/>
    <cellStyle name="Prozent 3" xfId="66" xr:uid="{00000000-0005-0000-0000-000038000000}"/>
    <cellStyle name="Schlecht" xfId="55" xr:uid="{00000000-0005-0000-0000-000039000000}"/>
    <cellStyle name="Standard 2" xfId="56" xr:uid="{00000000-0005-0000-0000-00003A000000}"/>
    <cellStyle name="Valuta" xfId="67" builtinId="4"/>
    <cellStyle name="Verknüpfte Zelle" xfId="57" xr:uid="{00000000-0005-0000-0000-00003C000000}"/>
    <cellStyle name="Warnender Text" xfId="58" xr:uid="{00000000-0005-0000-0000-00003D000000}"/>
    <cellStyle name="Überschrift" xfId="59" xr:uid="{00000000-0005-0000-0000-00003E000000}"/>
    <cellStyle name="Überschrift 1" xfId="60" xr:uid="{00000000-0005-0000-0000-00003F000000}"/>
    <cellStyle name="Überschrift 2" xfId="61" xr:uid="{00000000-0005-0000-0000-000040000000}"/>
    <cellStyle name="Überschrift 3" xfId="62" xr:uid="{00000000-0005-0000-0000-000041000000}"/>
    <cellStyle name="Überschrift 4" xfId="63" xr:uid="{00000000-0005-0000-0000-000042000000}"/>
    <cellStyle name="Zelle überprüfen" xfId="64" xr:uid="{00000000-0005-0000-0000-000043000000}"/>
  </cellStyles>
  <dxfs count="169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ill>
        <patternFill>
          <bgColor theme="0" tint="-0.14996795556505021"/>
        </patternFill>
      </fill>
    </dxf>
    <dxf>
      <fill>
        <patternFill>
          <bgColor rgb="FFB9D9EB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b/>
        <i val="0"/>
        <color rgb="FF00B6ED"/>
      </font>
      <fill>
        <patternFill patternType="none">
          <bgColor auto="1"/>
        </patternFill>
      </fill>
    </dxf>
    <dxf>
      <font>
        <b/>
        <i val="0"/>
        <color rgb="FFDD0841"/>
      </font>
      <fill>
        <patternFill patternType="none">
          <bgColor auto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99"/>
      <color rgb="FFDD0841"/>
      <color rgb="FFB9D9EB"/>
      <color rgb="FFBCBCBC"/>
      <color rgb="FF6BCFF6"/>
      <color rgb="FF00B6ED"/>
      <color rgb="FF21BDBD"/>
      <color rgb="FFE3E3E3"/>
      <color rgb="FF00B5ED"/>
      <color rgb="FF6BC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tabColor theme="1"/>
  </sheetPr>
  <dimension ref="B2:N35"/>
  <sheetViews>
    <sheetView workbookViewId="0">
      <selection activeCell="B18" sqref="B18"/>
    </sheetView>
  </sheetViews>
  <sheetFormatPr defaultColWidth="11.44140625" defaultRowHeight="14.4" x14ac:dyDescent="0.3"/>
  <cols>
    <col min="5" max="5" width="59.44140625" customWidth="1"/>
    <col min="14" max="14" width="19.109375" customWidth="1"/>
  </cols>
  <sheetData>
    <row r="2" spans="2:14" ht="15" thickBot="1" x14ac:dyDescent="0.35"/>
    <row r="3" spans="2:14" ht="15" thickBot="1" x14ac:dyDescent="0.35">
      <c r="B3" s="180" t="s">
        <v>35</v>
      </c>
      <c r="C3" s="181"/>
      <c r="D3" s="181"/>
      <c r="E3" s="182"/>
      <c r="G3" s="3" t="s">
        <v>61</v>
      </c>
      <c r="H3" s="4">
        <v>0</v>
      </c>
      <c r="I3" s="4">
        <v>0.06</v>
      </c>
      <c r="J3" s="5">
        <v>0.15</v>
      </c>
      <c r="K3" s="5">
        <v>0.4</v>
      </c>
      <c r="L3" s="6">
        <v>1</v>
      </c>
      <c r="M3" s="67">
        <v>1E-8</v>
      </c>
      <c r="N3" s="67">
        <v>0.99999998999999995</v>
      </c>
    </row>
    <row r="4" spans="2:14" ht="15.75" customHeight="1" thickBot="1" x14ac:dyDescent="0.35">
      <c r="B4" s="175" t="s">
        <v>173</v>
      </c>
      <c r="C4" s="176"/>
      <c r="D4" s="176"/>
      <c r="E4" s="177"/>
      <c r="G4" s="3" t="s">
        <v>62</v>
      </c>
      <c r="H4" s="51">
        <v>44197</v>
      </c>
      <c r="I4" s="52">
        <v>47483</v>
      </c>
      <c r="N4" s="66">
        <f>10000*N3</f>
        <v>9999.9998999999989</v>
      </c>
    </row>
    <row r="5" spans="2:14" ht="15" customHeight="1" x14ac:dyDescent="0.3">
      <c r="B5" s="175" t="s">
        <v>102</v>
      </c>
      <c r="C5" s="176"/>
      <c r="D5" s="176"/>
      <c r="E5" s="177"/>
    </row>
    <row r="6" spans="2:14" ht="15" customHeight="1" x14ac:dyDescent="0.3">
      <c r="B6" s="175" t="s">
        <v>103</v>
      </c>
      <c r="C6" s="176"/>
      <c r="D6" s="176"/>
      <c r="E6" s="177"/>
    </row>
    <row r="7" spans="2:14" ht="15" customHeight="1" x14ac:dyDescent="0.3">
      <c r="B7" s="175" t="s">
        <v>104</v>
      </c>
      <c r="C7" s="176"/>
      <c r="D7" s="176"/>
      <c r="E7" s="177"/>
    </row>
    <row r="8" spans="2:14" ht="15" customHeight="1" thickBot="1" x14ac:dyDescent="0.35">
      <c r="B8" s="172" t="s">
        <v>97</v>
      </c>
      <c r="C8" s="173"/>
      <c r="D8" s="173"/>
      <c r="E8" s="174"/>
    </row>
    <row r="9" spans="2:14" ht="15" thickBot="1" x14ac:dyDescent="0.35"/>
    <row r="10" spans="2:14" x14ac:dyDescent="0.3">
      <c r="B10" s="178" t="s">
        <v>70</v>
      </c>
      <c r="C10" s="179"/>
    </row>
    <row r="11" spans="2:14" x14ac:dyDescent="0.3">
      <c r="B11" s="53" t="s">
        <v>71</v>
      </c>
      <c r="C11" s="54"/>
    </row>
    <row r="12" spans="2:14" x14ac:dyDescent="0.3">
      <c r="B12" s="53" t="s">
        <v>72</v>
      </c>
      <c r="C12" s="54"/>
    </row>
    <row r="13" spans="2:14" x14ac:dyDescent="0.3">
      <c r="B13" s="53" t="s">
        <v>73</v>
      </c>
      <c r="C13" s="54"/>
    </row>
    <row r="14" spans="2:14" x14ac:dyDescent="0.3">
      <c r="B14" s="53" t="s">
        <v>74</v>
      </c>
      <c r="C14" s="54"/>
    </row>
    <row r="15" spans="2:14" x14ac:dyDescent="0.3">
      <c r="B15" s="53" t="s">
        <v>75</v>
      </c>
      <c r="C15" s="54"/>
    </row>
    <row r="16" spans="2:14" x14ac:dyDescent="0.3">
      <c r="B16" s="53" t="s">
        <v>76</v>
      </c>
      <c r="C16" s="54"/>
    </row>
    <row r="17" spans="2:3" x14ac:dyDescent="0.3">
      <c r="B17" s="53" t="s">
        <v>77</v>
      </c>
      <c r="C17" s="54"/>
    </row>
    <row r="18" spans="2:3" x14ac:dyDescent="0.3">
      <c r="B18" s="53" t="s">
        <v>78</v>
      </c>
      <c r="C18" s="54"/>
    </row>
    <row r="19" spans="2:3" x14ac:dyDescent="0.3">
      <c r="B19" s="53" t="s">
        <v>79</v>
      </c>
      <c r="C19" s="54"/>
    </row>
    <row r="20" spans="2:3" x14ac:dyDescent="0.3">
      <c r="B20" s="53" t="s">
        <v>80</v>
      </c>
      <c r="C20" s="54"/>
    </row>
    <row r="21" spans="2:3" x14ac:dyDescent="0.3">
      <c r="B21" s="53" t="s">
        <v>81</v>
      </c>
      <c r="C21" s="54"/>
    </row>
    <row r="22" spans="2:3" x14ac:dyDescent="0.3">
      <c r="B22" s="53" t="s">
        <v>82</v>
      </c>
      <c r="C22" s="54"/>
    </row>
    <row r="23" spans="2:3" x14ac:dyDescent="0.3">
      <c r="B23" s="53" t="s">
        <v>83</v>
      </c>
      <c r="C23" s="54"/>
    </row>
    <row r="24" spans="2:3" x14ac:dyDescent="0.3">
      <c r="B24" s="53" t="s">
        <v>84</v>
      </c>
      <c r="C24" s="54"/>
    </row>
    <row r="25" spans="2:3" x14ac:dyDescent="0.3">
      <c r="B25" s="53" t="s">
        <v>85</v>
      </c>
      <c r="C25" s="54"/>
    </row>
    <row r="26" spans="2:3" x14ac:dyDescent="0.3">
      <c r="B26" s="53" t="s">
        <v>86</v>
      </c>
      <c r="C26" s="54"/>
    </row>
    <row r="27" spans="2:3" x14ac:dyDescent="0.3">
      <c r="B27" s="53" t="s">
        <v>87</v>
      </c>
      <c r="C27" s="54"/>
    </row>
    <row r="28" spans="2:3" x14ac:dyDescent="0.3">
      <c r="B28" s="53" t="s">
        <v>88</v>
      </c>
      <c r="C28" s="54"/>
    </row>
    <row r="29" spans="2:3" x14ac:dyDescent="0.3">
      <c r="B29" s="53" t="s">
        <v>89</v>
      </c>
      <c r="C29" s="54"/>
    </row>
    <row r="30" spans="2:3" x14ac:dyDescent="0.3">
      <c r="B30" s="53" t="s">
        <v>90</v>
      </c>
      <c r="C30" s="54"/>
    </row>
    <row r="31" spans="2:3" x14ac:dyDescent="0.3">
      <c r="B31" s="53" t="s">
        <v>91</v>
      </c>
      <c r="C31" s="54"/>
    </row>
    <row r="32" spans="2:3" x14ac:dyDescent="0.3">
      <c r="B32" s="53" t="s">
        <v>92</v>
      </c>
      <c r="C32" s="54"/>
    </row>
    <row r="33" spans="2:3" x14ac:dyDescent="0.3">
      <c r="B33" s="53" t="s">
        <v>93</v>
      </c>
      <c r="C33" s="54"/>
    </row>
    <row r="34" spans="2:3" x14ac:dyDescent="0.3">
      <c r="B34" s="53" t="s">
        <v>94</v>
      </c>
      <c r="C34" s="54"/>
    </row>
    <row r="35" spans="2:3" ht="15" thickBot="1" x14ac:dyDescent="0.35">
      <c r="B35" s="55" t="s">
        <v>95</v>
      </c>
      <c r="C35" s="56"/>
    </row>
  </sheetData>
  <mergeCells count="7">
    <mergeCell ref="B8:E8"/>
    <mergeCell ref="B7:E7"/>
    <mergeCell ref="B10:C10"/>
    <mergeCell ref="B3:E3"/>
    <mergeCell ref="B4:E4"/>
    <mergeCell ref="B5:E5"/>
    <mergeCell ref="B6:E6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EF20D-4CF5-4ECA-BB23-DB0BBFF958B7}">
  <sheetPr codeName="Ark10">
    <tabColor rgb="FFBCBCBC"/>
  </sheetPr>
  <dimension ref="A1:LW83"/>
  <sheetViews>
    <sheetView showGridLines="0" topLeftCell="A10" zoomScale="90" zoomScaleNormal="90" zoomScaleSheetLayoutView="80" workbookViewId="0">
      <selection activeCell="I13" sqref="I13:J13"/>
    </sheetView>
  </sheetViews>
  <sheetFormatPr defaultColWidth="2.5546875" defaultRowHeight="14.4" x14ac:dyDescent="0.3"/>
  <cols>
    <col min="1" max="1" width="4.5546875" style="31" customWidth="1"/>
    <col min="2" max="3" width="15.88671875" style="31" customWidth="1"/>
    <col min="4" max="4" width="9.44140625" style="31" customWidth="1"/>
    <col min="5" max="15" width="15.88671875" style="31" customWidth="1"/>
    <col min="16" max="16" width="15.44140625" style="31" customWidth="1"/>
    <col min="17" max="17" width="21.88671875" style="31" customWidth="1"/>
    <col min="18" max="16384" width="2.5546875" style="31"/>
  </cols>
  <sheetData>
    <row r="1" spans="2:335" ht="33.75" customHeight="1" x14ac:dyDescent="0.3">
      <c r="B1" s="612" t="s">
        <v>210</v>
      </c>
      <c r="C1" s="613"/>
      <c r="D1" s="613"/>
      <c r="E1" s="613"/>
      <c r="F1" s="613"/>
      <c r="G1" s="613"/>
      <c r="H1" s="613"/>
      <c r="I1" s="614"/>
      <c r="K1" s="580" t="s">
        <v>96</v>
      </c>
      <c r="L1" s="583" t="s">
        <v>164</v>
      </c>
      <c r="M1" s="584"/>
      <c r="N1" s="584"/>
      <c r="O1" s="584"/>
      <c r="P1" s="584"/>
      <c r="Q1" s="585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</row>
    <row r="2" spans="2:335" s="32" customFormat="1" ht="52.5" customHeight="1" x14ac:dyDescent="0.3">
      <c r="B2" s="623" t="s">
        <v>44</v>
      </c>
      <c r="C2" s="624"/>
      <c r="D2" s="627" t="str">
        <f>IF('Angaben-Oplysninger'!E7="","",'Angaben-Oplysninger'!E7)</f>
        <v/>
      </c>
      <c r="E2" s="627"/>
      <c r="F2" s="624" t="s">
        <v>45</v>
      </c>
      <c r="G2" s="624"/>
      <c r="H2" s="628" t="str">
        <f>K45</f>
        <v>-</v>
      </c>
      <c r="I2" s="629"/>
      <c r="K2" s="581"/>
      <c r="L2" s="586"/>
      <c r="M2" s="587"/>
      <c r="N2" s="587"/>
      <c r="O2" s="587"/>
      <c r="P2" s="587"/>
      <c r="Q2" s="588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</row>
    <row r="3" spans="2:335" s="32" customFormat="1" ht="52.5" customHeight="1" x14ac:dyDescent="0.3">
      <c r="B3" s="623" t="s">
        <v>46</v>
      </c>
      <c r="C3" s="624"/>
      <c r="D3" s="627" t="str">
        <f>IF('Angaben-Oplysninger'!F21="","",'Angaben-Oplysninger'!F21)</f>
        <v/>
      </c>
      <c r="E3" s="627"/>
      <c r="F3" s="624" t="s">
        <v>47</v>
      </c>
      <c r="G3" s="624"/>
      <c r="H3" s="631">
        <f>E44</f>
        <v>0</v>
      </c>
      <c r="I3" s="632"/>
      <c r="K3" s="581"/>
      <c r="L3" s="586"/>
      <c r="M3" s="587"/>
      <c r="N3" s="587"/>
      <c r="O3" s="587"/>
      <c r="P3" s="587"/>
      <c r="Q3" s="588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</row>
    <row r="4" spans="2:335" s="32" customFormat="1" ht="52.5" customHeight="1" x14ac:dyDescent="0.3">
      <c r="B4" s="623" t="s">
        <v>65</v>
      </c>
      <c r="C4" s="624"/>
      <c r="D4" s="627" t="str">
        <f>IF('Angaben-Oplysninger'!D21="","",'Angaben-Oplysninger'!D21)</f>
        <v/>
      </c>
      <c r="E4" s="627"/>
      <c r="F4" s="624" t="s">
        <v>48</v>
      </c>
      <c r="G4" s="624"/>
      <c r="H4" s="621">
        <f>I45</f>
        <v>0</v>
      </c>
      <c r="I4" s="622"/>
      <c r="K4" s="581"/>
      <c r="L4" s="586"/>
      <c r="M4" s="587"/>
      <c r="N4" s="587"/>
      <c r="O4" s="587"/>
      <c r="P4" s="587"/>
      <c r="Q4" s="588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</row>
    <row r="5" spans="2:335" s="32" customFormat="1" ht="52.5" customHeight="1" thickBot="1" x14ac:dyDescent="0.35">
      <c r="B5" s="625" t="s">
        <v>66</v>
      </c>
      <c r="C5" s="626"/>
      <c r="D5" s="630" t="str">
        <f>'Angaben-Oplysninger'!C21</f>
        <v>Projektpartner 6</v>
      </c>
      <c r="E5" s="630"/>
      <c r="F5" s="626" t="s">
        <v>174</v>
      </c>
      <c r="G5" s="626"/>
      <c r="H5" s="621" t="str">
        <f>IF(H2="-","-",H3*(100%-H2))</f>
        <v>-</v>
      </c>
      <c r="I5" s="622"/>
      <c r="K5" s="581"/>
      <c r="L5" s="586"/>
      <c r="M5" s="587"/>
      <c r="N5" s="587"/>
      <c r="O5" s="587"/>
      <c r="P5" s="587"/>
      <c r="Q5" s="588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</row>
    <row r="6" spans="2:335" s="32" customFormat="1" ht="50.25" customHeight="1" thickBot="1" x14ac:dyDescent="0.35">
      <c r="K6" s="582"/>
      <c r="L6" s="589"/>
      <c r="M6" s="590"/>
      <c r="N6" s="590"/>
      <c r="O6" s="590"/>
      <c r="P6" s="590"/>
      <c r="Q6" s="59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</row>
    <row r="7" spans="2:335" s="32" customFormat="1" ht="19.5" customHeight="1" thickBot="1" x14ac:dyDescent="0.35"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2:335" s="32" customFormat="1" ht="37.5" customHeight="1" thickBot="1" x14ac:dyDescent="0.35">
      <c r="B8" s="615" t="s">
        <v>262</v>
      </c>
      <c r="C8" s="616"/>
      <c r="D8" s="616"/>
      <c r="E8" s="715" t="s">
        <v>240</v>
      </c>
      <c r="F8" s="716"/>
      <c r="G8" s="716"/>
      <c r="H8" s="716"/>
      <c r="I8" s="716"/>
      <c r="J8" s="716"/>
      <c r="K8" s="716"/>
      <c r="L8" s="716"/>
      <c r="M8" s="717"/>
      <c r="N8" s="161"/>
      <c r="O8" s="161"/>
      <c r="P8" s="161"/>
      <c r="Q8" s="161"/>
      <c r="R8" s="159"/>
      <c r="S8" s="159"/>
      <c r="T8" s="159"/>
      <c r="U8" s="159"/>
      <c r="V8" s="159"/>
      <c r="W8" s="159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2:335" s="32" customFormat="1" ht="66.75" customHeight="1" x14ac:dyDescent="0.3">
      <c r="B9" s="617"/>
      <c r="C9" s="618"/>
      <c r="D9" s="618"/>
      <c r="E9" s="112" t="s">
        <v>265</v>
      </c>
      <c r="F9" s="718" t="s">
        <v>267</v>
      </c>
      <c r="G9" s="718"/>
      <c r="H9" s="133" t="s">
        <v>98</v>
      </c>
      <c r="I9" s="133" t="s">
        <v>42</v>
      </c>
      <c r="J9" s="133" t="s">
        <v>234</v>
      </c>
      <c r="K9" s="718" t="s">
        <v>266</v>
      </c>
      <c r="L9" s="718"/>
      <c r="M9" s="719"/>
      <c r="N9" s="160"/>
      <c r="O9" s="160"/>
      <c r="P9" s="763"/>
      <c r="Q9" s="763"/>
      <c r="R9" s="159"/>
      <c r="S9" s="159"/>
      <c r="T9" s="159"/>
      <c r="U9" s="159"/>
      <c r="V9" s="159"/>
      <c r="W9" s="159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2:335" s="32" customFormat="1" ht="149.25" customHeight="1" x14ac:dyDescent="0.3">
      <c r="B10" s="617"/>
      <c r="C10" s="618"/>
      <c r="D10" s="618"/>
      <c r="E10" s="669" t="s">
        <v>43</v>
      </c>
      <c r="F10" s="672"/>
      <c r="G10" s="673"/>
      <c r="H10" s="678">
        <f>IF($D$3="DE",46,IF($D$3="DK",51,0))</f>
        <v>0</v>
      </c>
      <c r="I10" s="699">
        <v>0</v>
      </c>
      <c r="J10" s="678">
        <f>ROUND($H10*I10*1720,2)</f>
        <v>0</v>
      </c>
      <c r="K10" s="702"/>
      <c r="L10" s="703"/>
      <c r="M10" s="704"/>
      <c r="N10" s="87"/>
      <c r="O10" s="88"/>
      <c r="P10" s="761"/>
      <c r="Q10" s="761"/>
      <c r="R10" s="159"/>
      <c r="S10" s="159"/>
      <c r="T10" s="159"/>
      <c r="U10" s="159"/>
      <c r="V10" s="159"/>
      <c r="W10" s="159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2:335" s="32" customFormat="1" ht="149.25" customHeight="1" x14ac:dyDescent="0.3">
      <c r="B11" s="617"/>
      <c r="C11" s="618"/>
      <c r="D11" s="618"/>
      <c r="E11" s="670"/>
      <c r="F11" s="674"/>
      <c r="G11" s="675"/>
      <c r="H11" s="679"/>
      <c r="I11" s="700"/>
      <c r="J11" s="679"/>
      <c r="K11" s="705"/>
      <c r="L11" s="706"/>
      <c r="M11" s="707"/>
      <c r="N11" s="87"/>
      <c r="O11" s="88"/>
      <c r="P11" s="761"/>
      <c r="Q11" s="761"/>
      <c r="R11" s="159"/>
      <c r="S11" s="159"/>
      <c r="T11" s="159"/>
      <c r="U11" s="159"/>
      <c r="V11" s="159"/>
      <c r="W11" s="159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2:335" s="32" customFormat="1" ht="33" customHeight="1" thickBot="1" x14ac:dyDescent="0.35">
      <c r="B12" s="617"/>
      <c r="C12" s="618"/>
      <c r="D12" s="618"/>
      <c r="E12" s="671"/>
      <c r="F12" s="676"/>
      <c r="G12" s="677"/>
      <c r="H12" s="680"/>
      <c r="I12" s="701"/>
      <c r="J12" s="680"/>
      <c r="K12" s="708"/>
      <c r="L12" s="709"/>
      <c r="M12" s="710"/>
      <c r="N12" s="87"/>
      <c r="O12" s="88"/>
      <c r="P12" s="761"/>
      <c r="Q12" s="761"/>
      <c r="R12" s="159"/>
      <c r="S12" s="159"/>
      <c r="T12" s="159"/>
      <c r="U12" s="159"/>
      <c r="V12" s="159"/>
      <c r="W12" s="159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2:335" s="32" customFormat="1" ht="33" customHeight="1" thickBot="1" x14ac:dyDescent="0.35">
      <c r="B13" s="619"/>
      <c r="C13" s="620"/>
      <c r="D13" s="620"/>
      <c r="E13" s="686" t="s">
        <v>9</v>
      </c>
      <c r="F13" s="687"/>
      <c r="G13" s="687"/>
      <c r="H13" s="687"/>
      <c r="I13" s="740">
        <f>J10</f>
        <v>0</v>
      </c>
      <c r="J13" s="740"/>
      <c r="K13" s="713"/>
      <c r="L13" s="713"/>
      <c r="M13" s="714"/>
      <c r="N13" s="96"/>
      <c r="O13" s="88"/>
      <c r="P13" s="762"/>
      <c r="Q13" s="762"/>
      <c r="R13" s="159"/>
      <c r="S13" s="159"/>
      <c r="T13" s="159"/>
      <c r="U13" s="159"/>
      <c r="V13" s="159"/>
      <c r="W13" s="159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2:335" s="32" customFormat="1" ht="23.25" hidden="1" customHeight="1" thickBot="1" x14ac:dyDescent="0.35">
      <c r="B14" s="33"/>
      <c r="C14" s="34"/>
      <c r="D14" s="35"/>
      <c r="E14" s="36"/>
      <c r="F14" s="34"/>
      <c r="G14" s="34"/>
      <c r="H14" s="37"/>
      <c r="I14" s="38"/>
      <c r="J14" s="38"/>
      <c r="K14" s="38"/>
      <c r="L14" s="38"/>
      <c r="M14" s="38"/>
      <c r="N14" s="38"/>
      <c r="O14" s="39"/>
      <c r="P14" s="39"/>
      <c r="Q14" s="39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</row>
    <row r="15" spans="2:335" s="32" customFormat="1" ht="39" hidden="1" customHeight="1" thickBot="1" x14ac:dyDescent="0.35">
      <c r="B15" s="538" t="s">
        <v>197</v>
      </c>
      <c r="C15" s="639"/>
      <c r="D15" s="640"/>
      <c r="E15" s="511" t="s">
        <v>203</v>
      </c>
      <c r="F15" s="512"/>
      <c r="G15" s="512"/>
      <c r="H15" s="512"/>
      <c r="I15" s="512"/>
      <c r="J15" s="512"/>
      <c r="K15" s="512"/>
      <c r="L15" s="512"/>
      <c r="M15" s="513"/>
      <c r="N15" s="38"/>
      <c r="O15" s="39"/>
      <c r="P15" s="39"/>
      <c r="Q15" s="3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2:335" s="32" customFormat="1" ht="60.75" hidden="1" customHeight="1" x14ac:dyDescent="0.3">
      <c r="B16" s="641"/>
      <c r="C16" s="642"/>
      <c r="D16" s="643"/>
      <c r="E16" s="112" t="s">
        <v>198</v>
      </c>
      <c r="F16" s="595" t="s">
        <v>140</v>
      </c>
      <c r="G16" s="595"/>
      <c r="H16" s="133" t="s">
        <v>98</v>
      </c>
      <c r="I16" s="133" t="s">
        <v>42</v>
      </c>
      <c r="J16" s="133" t="s">
        <v>131</v>
      </c>
      <c r="K16" s="718" t="s">
        <v>141</v>
      </c>
      <c r="L16" s="718"/>
      <c r="M16" s="719"/>
      <c r="N16" s="38"/>
      <c r="O16" s="39"/>
      <c r="P16" s="39"/>
      <c r="Q16" s="3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2:335" s="32" customFormat="1" ht="41.1" hidden="1" customHeight="1" x14ac:dyDescent="0.3">
      <c r="B17" s="641"/>
      <c r="C17" s="642"/>
      <c r="D17" s="643"/>
      <c r="E17" s="669" t="s">
        <v>43</v>
      </c>
      <c r="F17" s="672"/>
      <c r="G17" s="673"/>
      <c r="H17" s="678">
        <f>IF($D$3="DE",46,IF($D$3="DK",51,0))</f>
        <v>0</v>
      </c>
      <c r="I17" s="699"/>
      <c r="J17" s="678">
        <f>ROUND(H17*I17*(1720/6),2)</f>
        <v>0</v>
      </c>
      <c r="K17" s="702"/>
      <c r="L17" s="703"/>
      <c r="M17" s="704"/>
      <c r="N17" s="38"/>
      <c r="O17" s="39"/>
      <c r="P17" s="39"/>
      <c r="Q17" s="3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</row>
    <row r="18" spans="2:335" s="32" customFormat="1" ht="27" hidden="1" customHeight="1" x14ac:dyDescent="0.3">
      <c r="B18" s="644"/>
      <c r="C18" s="645"/>
      <c r="D18" s="646"/>
      <c r="E18" s="670"/>
      <c r="F18" s="674"/>
      <c r="G18" s="675"/>
      <c r="H18" s="679"/>
      <c r="I18" s="700"/>
      <c r="J18" s="679"/>
      <c r="K18" s="705"/>
      <c r="L18" s="706"/>
      <c r="M18" s="707"/>
      <c r="N18" s="38"/>
      <c r="O18" s="39"/>
      <c r="P18" s="39"/>
      <c r="Q18" s="3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</row>
    <row r="19" spans="2:335" s="32" customFormat="1" ht="44.1" hidden="1" customHeight="1" thickBot="1" x14ac:dyDescent="0.35">
      <c r="B19" s="644"/>
      <c r="C19" s="645"/>
      <c r="D19" s="646"/>
      <c r="E19" s="671"/>
      <c r="F19" s="676"/>
      <c r="G19" s="677"/>
      <c r="H19" s="680"/>
      <c r="I19" s="701"/>
      <c r="J19" s="680"/>
      <c r="K19" s="708"/>
      <c r="L19" s="709"/>
      <c r="M19" s="710"/>
      <c r="N19" s="38"/>
      <c r="O19" s="39"/>
      <c r="P19" s="39"/>
      <c r="Q19" s="3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2:335" s="32" customFormat="1" ht="34.5" hidden="1" customHeight="1" thickBot="1" x14ac:dyDescent="0.35">
      <c r="B20" s="647"/>
      <c r="C20" s="648"/>
      <c r="D20" s="649"/>
      <c r="E20" s="686" t="s">
        <v>9</v>
      </c>
      <c r="F20" s="687"/>
      <c r="G20" s="687"/>
      <c r="H20" s="687"/>
      <c r="I20" s="740">
        <f>J17</f>
        <v>0</v>
      </c>
      <c r="J20" s="740"/>
      <c r="K20" s="741"/>
      <c r="L20" s="741"/>
      <c r="M20" s="742"/>
      <c r="N20" s="38"/>
      <c r="O20" s="39"/>
      <c r="P20" s="39"/>
      <c r="Q20" s="3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2:335" customFormat="1" ht="34.5" customHeight="1" thickBot="1" x14ac:dyDescent="0.35"/>
    <row r="22" spans="2:335" s="32" customFormat="1" ht="37.5" customHeight="1" x14ac:dyDescent="0.3">
      <c r="B22" s="538" t="s">
        <v>211</v>
      </c>
      <c r="C22" s="639"/>
      <c r="D22" s="640"/>
      <c r="E22" s="733" t="s">
        <v>157</v>
      </c>
      <c r="F22" s="734"/>
      <c r="G22" s="734"/>
      <c r="H22" s="734"/>
      <c r="I22" s="736"/>
      <c r="J22" s="42"/>
      <c r="K22" s="4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</row>
    <row r="23" spans="2:335" s="32" customFormat="1" ht="55.5" customHeight="1" x14ac:dyDescent="0.3">
      <c r="B23" s="641"/>
      <c r="C23" s="642"/>
      <c r="D23" s="643"/>
      <c r="E23" s="751"/>
      <c r="F23" s="752"/>
      <c r="G23" s="720" t="s">
        <v>156</v>
      </c>
      <c r="H23" s="721"/>
      <c r="I23" s="72" t="s">
        <v>9</v>
      </c>
      <c r="J23" s="130"/>
      <c r="K23" s="130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</row>
    <row r="24" spans="2:335" s="32" customFormat="1" ht="30.75" customHeight="1" thickBot="1" x14ac:dyDescent="0.35">
      <c r="B24" s="641"/>
      <c r="C24" s="642"/>
      <c r="D24" s="643"/>
      <c r="E24" s="724" t="s">
        <v>99</v>
      </c>
      <c r="F24" s="725"/>
      <c r="G24" s="501">
        <f>I13</f>
        <v>0</v>
      </c>
      <c r="H24" s="502"/>
      <c r="I24" s="40">
        <f>SUM(G24:H24)</f>
        <v>0</v>
      </c>
      <c r="J24" s="93"/>
      <c r="K24" s="93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</row>
    <row r="25" spans="2:335" s="32" customFormat="1" ht="28.5" customHeight="1" thickBot="1" x14ac:dyDescent="0.35">
      <c r="B25" s="647"/>
      <c r="C25" s="648"/>
      <c r="D25" s="649"/>
      <c r="E25" s="694" t="s">
        <v>9</v>
      </c>
      <c r="F25" s="696"/>
      <c r="G25" s="503">
        <f>ROUND(G24*0.4,2)</f>
        <v>0</v>
      </c>
      <c r="H25" s="504"/>
      <c r="I25" s="41">
        <f>SUM(G25:H25)</f>
        <v>0</v>
      </c>
      <c r="J25" s="93"/>
      <c r="K25" s="94"/>
      <c r="M25" s="42"/>
      <c r="N25" s="42"/>
      <c r="Q25" s="3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</row>
    <row r="26" spans="2:335" s="32" customFormat="1" ht="28.5" customHeight="1" thickBot="1" x14ac:dyDescent="0.35">
      <c r="B26"/>
      <c r="C26"/>
      <c r="D26"/>
      <c r="E26"/>
      <c r="F26"/>
      <c r="G26"/>
      <c r="H26"/>
      <c r="I26"/>
      <c r="J26"/>
      <c r="K26"/>
      <c r="L26" s="42"/>
      <c r="M26" s="42"/>
      <c r="N26" s="42"/>
      <c r="Q26" s="3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</row>
    <row r="27" spans="2:335" s="32" customFormat="1" ht="38.25" customHeight="1" x14ac:dyDescent="0.3">
      <c r="B27" s="538" t="s">
        <v>212</v>
      </c>
      <c r="C27" s="639"/>
      <c r="D27" s="650"/>
      <c r="E27" s="593" t="s">
        <v>67</v>
      </c>
      <c r="F27" s="533"/>
      <c r="G27" s="533"/>
      <c r="H27" s="653"/>
      <c r="I27" s="733" t="s">
        <v>157</v>
      </c>
      <c r="J27" s="734"/>
      <c r="K27" s="736"/>
      <c r="L27" s="42"/>
      <c r="M27" s="42"/>
      <c r="N27" s="36"/>
      <c r="O27" s="43"/>
      <c r="P27" s="43"/>
      <c r="Q27" s="4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</row>
    <row r="28" spans="2:335" s="32" customFormat="1" ht="47.25" customHeight="1" thickBot="1" x14ac:dyDescent="0.35">
      <c r="B28" s="641"/>
      <c r="C28" s="642"/>
      <c r="D28" s="651"/>
      <c r="E28" s="726"/>
      <c r="F28" s="727"/>
      <c r="G28" s="727"/>
      <c r="H28" s="728"/>
      <c r="I28" s="489" t="s">
        <v>156</v>
      </c>
      <c r="J28" s="490"/>
      <c r="K28" s="155" t="s">
        <v>9</v>
      </c>
      <c r="L28" s="130"/>
      <c r="M28" s="130"/>
      <c r="N28" s="44"/>
      <c r="O28" s="43"/>
      <c r="P28" s="43"/>
      <c r="Q28" s="4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</row>
    <row r="29" spans="2:335" s="32" customFormat="1" ht="31.5" customHeight="1" x14ac:dyDescent="0.3">
      <c r="B29" s="641"/>
      <c r="C29" s="642"/>
      <c r="D29" s="651"/>
      <c r="E29" s="660"/>
      <c r="F29" s="661"/>
      <c r="G29" s="661"/>
      <c r="H29" s="662"/>
      <c r="I29" s="491"/>
      <c r="J29" s="492"/>
      <c r="K29" s="153">
        <f>I29</f>
        <v>0</v>
      </c>
      <c r="M29" s="90"/>
      <c r="N29" s="45"/>
      <c r="O29" s="43"/>
      <c r="P29" s="43"/>
      <c r="Q29" s="4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</row>
    <row r="30" spans="2:335" s="32" customFormat="1" ht="35.25" customHeight="1" x14ac:dyDescent="0.3">
      <c r="B30" s="641"/>
      <c r="C30" s="642"/>
      <c r="D30" s="651"/>
      <c r="E30" s="660"/>
      <c r="F30" s="661"/>
      <c r="G30" s="661"/>
      <c r="H30" s="662"/>
      <c r="I30" s="493"/>
      <c r="J30" s="494"/>
      <c r="K30" s="113">
        <f>I30</f>
        <v>0</v>
      </c>
      <c r="M30" s="90"/>
      <c r="N30" s="45"/>
      <c r="O30" s="43"/>
      <c r="P30" s="43"/>
      <c r="Q30" s="4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</row>
    <row r="31" spans="2:335" s="32" customFormat="1" ht="32.25" customHeight="1" thickBot="1" x14ac:dyDescent="0.35">
      <c r="B31" s="641"/>
      <c r="C31" s="642"/>
      <c r="D31" s="651"/>
      <c r="E31" s="737"/>
      <c r="F31" s="738"/>
      <c r="G31" s="738"/>
      <c r="H31" s="739"/>
      <c r="I31" s="495"/>
      <c r="J31" s="496"/>
      <c r="K31" s="114">
        <f>I31</f>
        <v>0</v>
      </c>
      <c r="M31" s="90"/>
      <c r="N31" s="45"/>
      <c r="O31" s="43"/>
      <c r="P31" s="43"/>
      <c r="Q31" s="43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</row>
    <row r="32" spans="2:335" s="32" customFormat="1" ht="30.75" customHeight="1" thickBot="1" x14ac:dyDescent="0.35">
      <c r="B32" s="647"/>
      <c r="C32" s="648"/>
      <c r="D32" s="652"/>
      <c r="E32" s="666" t="s">
        <v>34</v>
      </c>
      <c r="F32" s="667"/>
      <c r="G32" s="667"/>
      <c r="H32" s="668"/>
      <c r="I32" s="497">
        <f>SUM(I29:I31)</f>
        <v>0</v>
      </c>
      <c r="J32" s="498"/>
      <c r="K32" s="115">
        <f>SUM(K29:K31)</f>
        <v>0</v>
      </c>
      <c r="M32" s="91"/>
      <c r="N32" s="46"/>
      <c r="O32" s="43"/>
      <c r="P32" s="43"/>
      <c r="Q32" s="43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</row>
    <row r="33" spans="1:335" s="32" customFormat="1" ht="31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</row>
    <row r="34" spans="1:335" s="32" customFormat="1" ht="33" customHeight="1" x14ac:dyDescent="0.3">
      <c r="A34"/>
      <c r="B34" s="633" t="s">
        <v>213</v>
      </c>
      <c r="C34" s="634"/>
      <c r="D34" s="634"/>
      <c r="E34" s="635"/>
      <c r="F34" s="733" t="s">
        <v>157</v>
      </c>
      <c r="G34" s="734"/>
      <c r="H34" s="736"/>
      <c r="I34" s="42"/>
      <c r="J34" s="42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</row>
    <row r="35" spans="1:335" s="32" customFormat="1" ht="57" customHeight="1" x14ac:dyDescent="0.3">
      <c r="A35"/>
      <c r="B35" s="636"/>
      <c r="C35" s="637"/>
      <c r="D35" s="637"/>
      <c r="E35" s="638"/>
      <c r="F35" s="722" t="s">
        <v>156</v>
      </c>
      <c r="G35" s="723"/>
      <c r="H35" s="72" t="s">
        <v>49</v>
      </c>
      <c r="I35" s="130"/>
      <c r="J35" s="130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</row>
    <row r="36" spans="1:335" s="32" customFormat="1" ht="44.25" customHeight="1" x14ac:dyDescent="0.3">
      <c r="A36"/>
      <c r="B36" s="535" t="s">
        <v>165</v>
      </c>
      <c r="C36" s="536"/>
      <c r="D36" s="536"/>
      <c r="E36" s="537"/>
      <c r="F36" s="483">
        <f>I13</f>
        <v>0</v>
      </c>
      <c r="G36" s="484"/>
      <c r="H36" s="75">
        <f>SUM(F36:G36)</f>
        <v>0</v>
      </c>
      <c r="I36" s="87"/>
      <c r="J36" s="88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</row>
    <row r="37" spans="1:335" s="32" customFormat="1" ht="64.5" customHeight="1" thickBot="1" x14ac:dyDescent="0.35">
      <c r="A37"/>
      <c r="B37" s="598" t="s">
        <v>169</v>
      </c>
      <c r="C37" s="599"/>
      <c r="D37" s="599"/>
      <c r="E37" s="600"/>
      <c r="F37" s="485">
        <f>G25</f>
        <v>0</v>
      </c>
      <c r="G37" s="486"/>
      <c r="H37" s="76">
        <f>SUM(F37:G37)</f>
        <v>0</v>
      </c>
      <c r="I37" s="87"/>
      <c r="J37" s="88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</row>
    <row r="38" spans="1:335" s="32" customFormat="1" ht="30.75" hidden="1" customHeight="1" thickBot="1" x14ac:dyDescent="0.35">
      <c r="A38"/>
      <c r="B38" s="601" t="s">
        <v>118</v>
      </c>
      <c r="C38" s="602"/>
      <c r="D38" s="602"/>
      <c r="E38" s="603"/>
      <c r="F38" s="77">
        <f>SUM(F36:F37)</f>
        <v>0</v>
      </c>
      <c r="G38" s="78"/>
      <c r="H38" s="79">
        <f>SUM(F38:G38)</f>
        <v>0</v>
      </c>
      <c r="I38" s="88"/>
      <c r="J38" s="8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</row>
    <row r="39" spans="1:335" s="32" customFormat="1" ht="30.75" hidden="1" customHeight="1" thickBot="1" x14ac:dyDescent="0.35">
      <c r="A39"/>
      <c r="B39" s="604" t="s">
        <v>51</v>
      </c>
      <c r="C39" s="605"/>
      <c r="D39" s="605"/>
      <c r="E39" s="606"/>
      <c r="F39" s="121">
        <f>I32</f>
        <v>0</v>
      </c>
      <c r="G39" s="81"/>
      <c r="H39" s="122">
        <f>F39</f>
        <v>0</v>
      </c>
      <c r="I39" s="95"/>
      <c r="J39" s="88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</row>
    <row r="40" spans="1:335" s="32" customFormat="1" ht="30.75" customHeight="1" thickBot="1" x14ac:dyDescent="0.35">
      <c r="A40"/>
      <c r="B40" s="607" t="s">
        <v>9</v>
      </c>
      <c r="C40" s="608"/>
      <c r="D40" s="608"/>
      <c r="E40" s="609"/>
      <c r="F40" s="487">
        <f>SUM(F36:F37)</f>
        <v>0</v>
      </c>
      <c r="G40" s="488"/>
      <c r="H40" s="79">
        <f>SUM(H36:H37)</f>
        <v>0</v>
      </c>
      <c r="I40" s="88"/>
      <c r="J40" s="8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</row>
    <row r="41" spans="1:335" s="32" customFormat="1" x14ac:dyDescent="0.3">
      <c r="A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</row>
    <row r="42" spans="1:335" ht="15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</row>
    <row r="43" spans="1:335" ht="33.75" customHeight="1" x14ac:dyDescent="0.3">
      <c r="A43"/>
      <c r="B43" s="554" t="s">
        <v>256</v>
      </c>
      <c r="C43" s="555"/>
      <c r="D43" s="556"/>
      <c r="E43" s="531" t="s">
        <v>55</v>
      </c>
      <c r="F43" s="532"/>
      <c r="G43" s="533" t="s">
        <v>179</v>
      </c>
      <c r="H43" s="533"/>
      <c r="I43" s="533"/>
      <c r="J43" s="533"/>
      <c r="K43" s="533"/>
      <c r="L43" s="533"/>
      <c r="M43" s="532" t="s">
        <v>54</v>
      </c>
      <c r="N43" s="532"/>
      <c r="O43" s="533" t="s">
        <v>56</v>
      </c>
      <c r="P43" s="533"/>
      <c r="Q43" s="60" t="s">
        <v>57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</row>
    <row r="44" spans="1:335" s="48" customFormat="1" ht="33" customHeight="1" x14ac:dyDescent="0.3">
      <c r="A44" s="47"/>
      <c r="B44" s="557"/>
      <c r="C44" s="558"/>
      <c r="D44" s="559"/>
      <c r="E44" s="571">
        <f>H40</f>
        <v>0</v>
      </c>
      <c r="F44" s="522"/>
      <c r="G44" s="576" t="s">
        <v>235</v>
      </c>
      <c r="H44" s="576"/>
      <c r="I44" s="293">
        <f>ROUND(H40*K44,2)</f>
        <v>0</v>
      </c>
      <c r="J44" s="293"/>
      <c r="K44" s="552">
        <v>0.65</v>
      </c>
      <c r="L44" s="552"/>
      <c r="M44" s="59">
        <f>ROUND(E44*N44,2)</f>
        <v>0</v>
      </c>
      <c r="N44" s="73">
        <v>0.35</v>
      </c>
      <c r="O44" s="522">
        <f>M45+I45</f>
        <v>0</v>
      </c>
      <c r="P44" s="522"/>
      <c r="Q44" s="529">
        <f>ROUND((O44-E44),2)</f>
        <v>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</row>
    <row r="45" spans="1:335" s="48" customFormat="1" ht="33" customHeight="1" thickBot="1" x14ac:dyDescent="0.35">
      <c r="A45" s="47"/>
      <c r="B45" s="560"/>
      <c r="C45" s="561"/>
      <c r="D45" s="562"/>
      <c r="E45" s="572"/>
      <c r="F45" s="523"/>
      <c r="G45" s="577" t="s">
        <v>69</v>
      </c>
      <c r="H45" s="577"/>
      <c r="I45" s="570">
        <v>0</v>
      </c>
      <c r="J45" s="570"/>
      <c r="K45" s="553" t="str">
        <f>IF(E44=0,"-",(I45/E44))</f>
        <v>-</v>
      </c>
      <c r="L45" s="553"/>
      <c r="M45" s="61">
        <f>P50</f>
        <v>0</v>
      </c>
      <c r="N45" s="74" t="str">
        <f>IF(I45=0,"-",M45/E44)</f>
        <v>-</v>
      </c>
      <c r="O45" s="523"/>
      <c r="P45" s="523"/>
      <c r="Q45" s="530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</row>
    <row r="46" spans="1:335" ht="14.25" customHeight="1" thickBot="1" x14ac:dyDescent="0.35">
      <c r="A46"/>
      <c r="B46" s="560"/>
      <c r="C46" s="561"/>
      <c r="D46" s="563"/>
      <c r="E46" s="524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</row>
    <row r="47" spans="1:335" ht="30" customHeight="1" x14ac:dyDescent="0.3">
      <c r="A47"/>
      <c r="B47" s="560"/>
      <c r="C47" s="561"/>
      <c r="D47" s="562"/>
      <c r="E47" s="592" t="s">
        <v>100</v>
      </c>
      <c r="F47" s="534"/>
      <c r="G47" s="534"/>
      <c r="H47" s="534"/>
      <c r="I47" s="534" t="s">
        <v>68</v>
      </c>
      <c r="J47" s="534"/>
      <c r="K47" s="534"/>
      <c r="L47" s="534"/>
      <c r="M47" s="534"/>
      <c r="N47" s="534"/>
      <c r="O47" s="534"/>
      <c r="P47" s="527" t="s">
        <v>49</v>
      </c>
      <c r="Q47" s="52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</row>
    <row r="48" spans="1:335" ht="69.75" customHeight="1" x14ac:dyDescent="0.3">
      <c r="A48"/>
      <c r="B48" s="560"/>
      <c r="C48" s="561"/>
      <c r="D48" s="562"/>
      <c r="E48" s="745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3">
        <v>0</v>
      </c>
      <c r="Q48" s="744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</row>
    <row r="49" spans="1:335" ht="69.75" customHeight="1" x14ac:dyDescent="0.3">
      <c r="A49"/>
      <c r="B49" s="560"/>
      <c r="C49" s="561"/>
      <c r="D49" s="562"/>
      <c r="E49" s="745"/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3">
        <v>0</v>
      </c>
      <c r="Q49" s="744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</row>
    <row r="50" spans="1:335" ht="30" customHeight="1" thickBot="1" x14ac:dyDescent="0.35">
      <c r="A50"/>
      <c r="B50" s="564"/>
      <c r="C50" s="565"/>
      <c r="D50" s="566"/>
      <c r="E50" s="520" t="s">
        <v>9</v>
      </c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50">
        <f>ROUND(P48,2)+ROUND(P49,2)</f>
        <v>0</v>
      </c>
      <c r="Q50" s="55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</row>
    <row r="51" spans="1:335" x14ac:dyDescent="0.3">
      <c r="A5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</row>
    <row r="52" spans="1:335" ht="15" thickBot="1" x14ac:dyDescent="0.35">
      <c r="A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</row>
    <row r="53" spans="1:335" ht="29.25" customHeight="1" x14ac:dyDescent="0.3">
      <c r="A53"/>
      <c r="B53" s="538" t="s">
        <v>257</v>
      </c>
      <c r="C53" s="539"/>
      <c r="D53" s="540"/>
      <c r="E53" s="593" t="s">
        <v>50</v>
      </c>
      <c r="F53" s="533"/>
      <c r="G53" s="134" t="s">
        <v>5</v>
      </c>
      <c r="H53" s="134" t="s">
        <v>10</v>
      </c>
      <c r="I53" s="134" t="s">
        <v>6</v>
      </c>
      <c r="J53" s="134" t="s">
        <v>7</v>
      </c>
      <c r="K53" s="134" t="s">
        <v>8</v>
      </c>
      <c r="L53" s="509" t="s">
        <v>11</v>
      </c>
      <c r="M53" s="130"/>
      <c r="N53" s="130"/>
      <c r="O53" s="130"/>
      <c r="P53" s="130"/>
      <c r="Q53" s="98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</row>
    <row r="54" spans="1:335" ht="29.25" customHeight="1" x14ac:dyDescent="0.3">
      <c r="A54"/>
      <c r="B54" s="541"/>
      <c r="C54" s="542"/>
      <c r="D54" s="543"/>
      <c r="E54" s="594" t="s">
        <v>53</v>
      </c>
      <c r="F54" s="595"/>
      <c r="G54" s="49" t="s">
        <v>36</v>
      </c>
      <c r="H54" s="120" t="s">
        <v>52</v>
      </c>
      <c r="I54" s="120" t="s">
        <v>52</v>
      </c>
      <c r="J54" s="120" t="s">
        <v>52</v>
      </c>
      <c r="K54" s="120" t="s">
        <v>52</v>
      </c>
      <c r="L54" s="510"/>
      <c r="M54" s="130"/>
      <c r="N54" s="130"/>
      <c r="O54" s="130"/>
      <c r="P54" s="130"/>
      <c r="Q54" s="98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</row>
    <row r="55" spans="1:335" ht="29.25" customHeight="1" x14ac:dyDescent="0.3">
      <c r="A55"/>
      <c r="B55" s="544"/>
      <c r="C55" s="545"/>
      <c r="D55" s="546"/>
      <c r="E55" s="594" t="s">
        <v>101</v>
      </c>
      <c r="F55" s="595"/>
      <c r="G55" s="82">
        <v>0</v>
      </c>
      <c r="H55" s="83"/>
      <c r="I55" s="84"/>
      <c r="J55" s="84"/>
      <c r="K55" s="84"/>
      <c r="L55" s="116">
        <f>SUMIF(G54, "Ja",G55)+SUMIF(H54, "Ja",H55)+SUMIF(I54, "Ja",I55)+SUMIF(J54, "Ja",J55)+SUMIF(K54, "Ja",K55)</f>
        <v>0</v>
      </c>
      <c r="M55" s="130"/>
      <c r="N55" s="130"/>
      <c r="O55" s="130"/>
      <c r="P55" s="130"/>
      <c r="Q55" s="98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</row>
    <row r="56" spans="1:335" ht="37.5" customHeight="1" x14ac:dyDescent="0.3">
      <c r="A56"/>
      <c r="B56" s="544"/>
      <c r="C56" s="545"/>
      <c r="D56" s="546"/>
      <c r="E56" s="594" t="s">
        <v>117</v>
      </c>
      <c r="F56" s="595"/>
      <c r="G56" s="522">
        <f>$H$40*G55</f>
        <v>0</v>
      </c>
      <c r="H56" s="522">
        <f>IF(H54="Nein | Nej",0,$H$40*H55)</f>
        <v>0</v>
      </c>
      <c r="I56" s="522">
        <f>IF(I54="Nein | Nej",0,$H$40*I55)</f>
        <v>0</v>
      </c>
      <c r="J56" s="522">
        <f>IF(J54="Nein | Nej",0,$H$40*J55)</f>
        <v>0</v>
      </c>
      <c r="K56" s="522">
        <f>IF(K54="Nein | Nej",0,$H$40*K55)</f>
        <v>0</v>
      </c>
      <c r="L56" s="578">
        <f>SUMIF(G54, "Ja", G56)+SUMIF(H54, "Ja", H56)+SUMIF(I54, "Ja", I56)+SUMIF(J54, "Ja", J56)+SUMIF(K54, "Ja", K56)</f>
        <v>0</v>
      </c>
      <c r="M56" s="130"/>
      <c r="N56" s="130"/>
      <c r="O56" s="130"/>
      <c r="P56" s="130"/>
      <c r="Q56" s="98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</row>
    <row r="57" spans="1:335" ht="35.25" customHeight="1" thickBot="1" x14ac:dyDescent="0.35">
      <c r="A57"/>
      <c r="B57" s="547"/>
      <c r="C57" s="548"/>
      <c r="D57" s="549"/>
      <c r="E57" s="596"/>
      <c r="F57" s="597"/>
      <c r="G57" s="523"/>
      <c r="H57" s="523"/>
      <c r="I57" s="523"/>
      <c r="J57" s="523"/>
      <c r="K57" s="523"/>
      <c r="L57" s="551"/>
      <c r="M57" s="130"/>
      <c r="N57" s="130"/>
      <c r="O57" s="130"/>
      <c r="P57" s="130"/>
      <c r="Q57" s="98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</row>
    <row r="58" spans="1:33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335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3" spans="3:8" x14ac:dyDescent="0.3">
      <c r="C73"/>
      <c r="D73"/>
      <c r="E73"/>
      <c r="F73"/>
      <c r="G73"/>
      <c r="H73"/>
    </row>
    <row r="74" spans="3:8" x14ac:dyDescent="0.3">
      <c r="C74"/>
      <c r="D74"/>
      <c r="E74"/>
      <c r="F74"/>
      <c r="G74"/>
      <c r="H74"/>
    </row>
    <row r="75" spans="3:8" x14ac:dyDescent="0.3">
      <c r="C75"/>
      <c r="D75"/>
      <c r="E75"/>
      <c r="F75"/>
      <c r="G75"/>
      <c r="H75"/>
    </row>
    <row r="76" spans="3:8" x14ac:dyDescent="0.3">
      <c r="C76"/>
      <c r="D76"/>
      <c r="E76"/>
      <c r="F76"/>
      <c r="G76"/>
      <c r="H76"/>
    </row>
    <row r="77" spans="3:8" x14ac:dyDescent="0.3">
      <c r="C77"/>
      <c r="D77"/>
      <c r="E77"/>
      <c r="F77"/>
      <c r="G77"/>
      <c r="H77"/>
    </row>
    <row r="78" spans="3:8" x14ac:dyDescent="0.3">
      <c r="C78"/>
      <c r="D78"/>
      <c r="E78"/>
      <c r="F78"/>
      <c r="G78"/>
      <c r="H78"/>
    </row>
    <row r="79" spans="3:8" x14ac:dyDescent="0.3">
      <c r="C79"/>
      <c r="D79"/>
      <c r="E79"/>
      <c r="F79"/>
      <c r="G79"/>
      <c r="H79"/>
    </row>
    <row r="80" spans="3:8" x14ac:dyDescent="0.3">
      <c r="C80"/>
      <c r="D80"/>
      <c r="E80"/>
      <c r="F80"/>
      <c r="G80"/>
      <c r="H80"/>
    </row>
    <row r="81" spans="3:8" x14ac:dyDescent="0.3">
      <c r="C81"/>
      <c r="D81"/>
      <c r="E81"/>
      <c r="F81"/>
      <c r="G81"/>
      <c r="H81"/>
    </row>
    <row r="82" spans="3:8" x14ac:dyDescent="0.3">
      <c r="C82"/>
      <c r="D82"/>
      <c r="E82"/>
      <c r="F82"/>
      <c r="G82"/>
      <c r="H82"/>
    </row>
    <row r="83" spans="3:8" x14ac:dyDescent="0.3">
      <c r="C83"/>
      <c r="D83"/>
      <c r="E83"/>
      <c r="F83"/>
      <c r="G83"/>
      <c r="H83"/>
    </row>
  </sheetData>
  <mergeCells count="119">
    <mergeCell ref="B53:D57"/>
    <mergeCell ref="E53:F53"/>
    <mergeCell ref="L53:L54"/>
    <mergeCell ref="E54:F54"/>
    <mergeCell ref="E55:F55"/>
    <mergeCell ref="E47:H47"/>
    <mergeCell ref="I47:O47"/>
    <mergeCell ref="P47:Q47"/>
    <mergeCell ref="E48:H48"/>
    <mergeCell ref="I48:O48"/>
    <mergeCell ref="P48:Q48"/>
    <mergeCell ref="L56:L57"/>
    <mergeCell ref="E56:F57"/>
    <mergeCell ref="G56:G57"/>
    <mergeCell ref="H56:H57"/>
    <mergeCell ref="I56:I57"/>
    <mergeCell ref="J56:J57"/>
    <mergeCell ref="K56:K57"/>
    <mergeCell ref="E49:H49"/>
    <mergeCell ref="I49:O49"/>
    <mergeCell ref="O44:P45"/>
    <mergeCell ref="Q44:Q45"/>
    <mergeCell ref="G45:H45"/>
    <mergeCell ref="I45:J45"/>
    <mergeCell ref="K45:L45"/>
    <mergeCell ref="E46:Q46"/>
    <mergeCell ref="B40:E40"/>
    <mergeCell ref="B43:D50"/>
    <mergeCell ref="E43:F43"/>
    <mergeCell ref="G43:L43"/>
    <mergeCell ref="M43:N43"/>
    <mergeCell ref="O43:P43"/>
    <mergeCell ref="E44:F45"/>
    <mergeCell ref="G44:H44"/>
    <mergeCell ref="I44:J44"/>
    <mergeCell ref="K44:L44"/>
    <mergeCell ref="F40:G40"/>
    <mergeCell ref="P49:Q49"/>
    <mergeCell ref="E50:O50"/>
    <mergeCell ref="P50:Q50"/>
    <mergeCell ref="B34:E35"/>
    <mergeCell ref="F34:H34"/>
    <mergeCell ref="B36:E36"/>
    <mergeCell ref="B37:E37"/>
    <mergeCell ref="B38:E38"/>
    <mergeCell ref="B39:E39"/>
    <mergeCell ref="B27:D32"/>
    <mergeCell ref="E27:H28"/>
    <mergeCell ref="I27:K27"/>
    <mergeCell ref="E29:H29"/>
    <mergeCell ref="E30:H30"/>
    <mergeCell ref="E31:H31"/>
    <mergeCell ref="E32:H32"/>
    <mergeCell ref="I28:J28"/>
    <mergeCell ref="I29:J29"/>
    <mergeCell ref="I30:J30"/>
    <mergeCell ref="I31:J31"/>
    <mergeCell ref="I32:J32"/>
    <mergeCell ref="F35:G35"/>
    <mergeCell ref="F36:G36"/>
    <mergeCell ref="F37:G37"/>
    <mergeCell ref="E20:H20"/>
    <mergeCell ref="I20:J20"/>
    <mergeCell ref="K20:M20"/>
    <mergeCell ref="B22:D25"/>
    <mergeCell ref="E22:I22"/>
    <mergeCell ref="E23:F23"/>
    <mergeCell ref="E24:F24"/>
    <mergeCell ref="E25:F25"/>
    <mergeCell ref="B15:D20"/>
    <mergeCell ref="E15:M15"/>
    <mergeCell ref="F16:G16"/>
    <mergeCell ref="K16:M16"/>
    <mergeCell ref="E17:E19"/>
    <mergeCell ref="F17:G19"/>
    <mergeCell ref="H17:H19"/>
    <mergeCell ref="I17:I19"/>
    <mergeCell ref="J17:J19"/>
    <mergeCell ref="K17:M19"/>
    <mergeCell ref="G23:H23"/>
    <mergeCell ref="G24:H24"/>
    <mergeCell ref="G25:H25"/>
    <mergeCell ref="K10:M12"/>
    <mergeCell ref="P10:Q10"/>
    <mergeCell ref="P11:Q11"/>
    <mergeCell ref="P12:Q12"/>
    <mergeCell ref="E13:H13"/>
    <mergeCell ref="I13:J13"/>
    <mergeCell ref="K13:M13"/>
    <mergeCell ref="P13:Q13"/>
    <mergeCell ref="B8:D13"/>
    <mergeCell ref="E8:M8"/>
    <mergeCell ref="F9:G9"/>
    <mergeCell ref="K9:M9"/>
    <mergeCell ref="P9:Q9"/>
    <mergeCell ref="E10:E12"/>
    <mergeCell ref="F10:G12"/>
    <mergeCell ref="H10:H12"/>
    <mergeCell ref="I10:I12"/>
    <mergeCell ref="J10:J12"/>
    <mergeCell ref="B1:I1"/>
    <mergeCell ref="K1:K6"/>
    <mergeCell ref="L1:Q6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</mergeCells>
  <conditionalFormatting sqref="G55">
    <cfRule type="expression" dxfId="44" priority="13">
      <formula>$G$54="Ja"</formula>
    </cfRule>
    <cfRule type="expression" dxfId="43" priority="14">
      <formula>$G$54="Nein | Nej"</formula>
    </cfRule>
  </conditionalFormatting>
  <conditionalFormatting sqref="H55">
    <cfRule type="expression" dxfId="42" priority="12">
      <formula>$H$54="Ja"</formula>
    </cfRule>
  </conditionalFormatting>
  <conditionalFormatting sqref="H56:K57">
    <cfRule type="expression" dxfId="41" priority="4">
      <formula>$H$54="Nein | Nej"</formula>
    </cfRule>
  </conditionalFormatting>
  <conditionalFormatting sqref="I55">
    <cfRule type="expression" dxfId="40" priority="10">
      <formula>$I$54="Ja"</formula>
    </cfRule>
    <cfRule type="expression" dxfId="39" priority="11">
      <formula>$I$54="Nein | Nej"</formula>
    </cfRule>
  </conditionalFormatting>
  <conditionalFormatting sqref="J55">
    <cfRule type="expression" dxfId="38" priority="8">
      <formula>$J$54="Ja"</formula>
    </cfRule>
    <cfRule type="expression" dxfId="37" priority="9">
      <formula>$J$54="Nein | Nej"</formula>
    </cfRule>
  </conditionalFormatting>
  <conditionalFormatting sqref="K55">
    <cfRule type="expression" dxfId="36" priority="6">
      <formula>$K$54="Ja"</formula>
    </cfRule>
    <cfRule type="expression" dxfId="35" priority="7">
      <formula>$K$54="Nein | Nej"</formula>
    </cfRule>
  </conditionalFormatting>
  <conditionalFormatting sqref="L55">
    <cfRule type="cellIs" dxfId="34" priority="1" operator="equal">
      <formula>1</formula>
    </cfRule>
    <cfRule type="cellIs" dxfId="33" priority="2" operator="lessThan">
      <formula>1</formula>
    </cfRule>
    <cfRule type="cellIs" dxfId="32" priority="3" operator="greaterThan">
      <formula>100%</formula>
    </cfRule>
  </conditionalFormatting>
  <conditionalFormatting sqref="Q44">
    <cfRule type="cellIs" dxfId="31" priority="15" operator="notEqual">
      <formula>0</formula>
    </cfRule>
  </conditionalFormatting>
  <conditionalFormatting sqref="Q44:Q45">
    <cfRule type="cellIs" dxfId="30" priority="5" operator="equal">
      <formula>0</formula>
    </cfRule>
  </conditionalFormatting>
  <dataValidations count="10">
    <dataValidation type="textLength" allowBlank="1" showInputMessage="1" showErrorMessage="1" prompt="Bitte fügen Sie hier eine Beschreibung der Tätigkeiten im Projekt bei | Tilføj her venligst en beskrivelse af aktiviteterne i projektet." sqref="F17:G19" xr:uid="{0CBB7459-CDB0-40A8-8119-685D012B0255}">
      <formula1>0</formula1>
      <formula2>1000</formula2>
    </dataValidation>
    <dataValidation type="textLength" allowBlank="1" showInputMessage="1" showErrorMessage="1" prompt="Bitte fügen Sie hier eine Beschreibung der Aktivitäten im Projekt mit Verweis auf die Teilziele und Meilensteine ein | Indsæt venligst en beskrivelse af aktiviteterne i projektet inkl. henvisning til delmål og milepæle." sqref="F10:G12" xr:uid="{835C4E15-0C93-47DD-84F9-017B974E2D8F}">
      <formula1>0</formula1>
      <formula2>1000</formula2>
    </dataValidation>
    <dataValidation type="decimal" operator="greaterThanOrEqual" allowBlank="1" showInputMessage="1" showErrorMessage="1" prompt="Bitte geben Sie hier die Anzahl der Vollzeitstellen für jede der drei Leistungsgruppen in der Nachlaufzeit an | Indtast venligst her antal fuldtidsstillinger for hver af de tre funktionsgrupper i opfølgningsperioden" sqref="I17" xr:uid="{B4EEBF9C-E9AB-4148-8F60-6237B87FE4BE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Projektperiode an | Indtast venligst her antal fuldtidsstillinger for hver af de tre funktionsgrupper i projektperioden" sqref="I10" xr:uid="{CEDD1550-D581-43ED-AF27-6B7814758472}">
      <formula1>0</formula1>
    </dataValidation>
    <dataValidation allowBlank="1" showInputMessage="1" showErrorMessage="1" error="Bitte tragen Sie entweder &quot;DE&quot; oder DK&quot; ein. | Venligst indsæt enten &quot;DE&quot; eller &quot;DK&quot;" sqref="D3" xr:uid="{761D7D67-22B8-4FA6-81FD-AEA8E854CDFC}"/>
    <dataValidation type="list" allowBlank="1" showInputMessage="1" showErrorMessage="1" prompt="Bitte setzen Sie die Auswahl auf &quot;Ja&quot;, wenn der Partner am Teilziel beteiligt ist | Vælg venligst &quot;ja&quot;, når partneren deltager i delmålet " sqref="H54:K54" xr:uid="{ECFC802E-F45B-4875-BAA1-D9479762BB24}">
      <formula1>"Ja,Nein | Nej"</formula1>
    </dataValidation>
    <dataValidation type="custom" allowBlank="1" showInputMessage="1" showErrorMessage="1" sqref="G54" xr:uid="{07134D12-CFF6-4B05-94C6-68CB2FD16BBE}">
      <formula1>"Ja"</formula1>
    </dataValidation>
    <dataValidation type="textLength" allowBlank="1" showInputMessage="1" showErrorMessage="1" sqref="E29:H31 P10:Q12 I48:O49 K10 K17" xr:uid="{442ED72B-A905-4451-8F18-DE9A8BB036BE}">
      <formula1>0</formula1>
      <formula2>1000</formula2>
    </dataValidation>
    <dataValidation type="decimal" operator="greaterThanOrEqual" allowBlank="1" showInputMessage="1" showErrorMessage="1" sqref="P48:Q49 I29:I31" xr:uid="{CBE83524-7C57-4739-9B68-F8F625D3E9BD}">
      <formula1>0</formula1>
    </dataValidation>
    <dataValidation type="decimal" operator="greaterThanOrEqual" allowBlank="1" showInputMessage="1" showErrorMessage="1" prompt="Bitte geben Sie hier die Höhe des Interreg-Zuschusses für den Partner an | Indtast venligst værdien for Interreg-tilskuddet for partneren  " sqref="I45" xr:uid="{C6A96C4F-BF74-466D-8E4C-C52C3871937D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48" fitToHeight="2" orientation="landscape" r:id="rId1"/>
  <headerFooter alignWithMargins="0">
    <oddHeader>&amp;L&amp;G&amp;C&amp;G</oddHeader>
    <oddFooter>&amp;L&amp;K000000Version 1.2, 07.07.2026&amp;CBudget PKP - Modell A | Budget PKP - model A&amp;R Budget &amp;A Seite | side  &amp;P/&amp;N</oddFooter>
  </headerFooter>
  <rowBreaks count="2" manualBreakCount="2">
    <brk id="21" max="16383" man="1"/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Bitte wählen Sie die Form der Kofinanzierung aus der Auswahl | Vælg venligst medfinansieringsformen ud fra listen" xr:uid="{FE50AE01-E2E5-4E79-AB43-58E9392FB58D}">
          <x14:formula1>
            <xm:f>Quellen!$B$4:$B$8</xm:f>
          </x14:formula1>
          <xm:sqref>E48:H49</xm:sqref>
        </x14:dataValidation>
        <x14:dataValidation type="decimal" allowBlank="1" showInputMessage="1" showErrorMessage="1" error="Bitte wählen Sie einen Wert höher als 0 % und maximal 100 %, wenn der Partner an dem Teilziel beteiligt ist | Vælg indtast en værdi højere end 0 % og maksimal 100 %, når partneren deltager i delmålet" prompt="Bitte wählen Sie einen Wert höher als 0 % und maximal 100 %, wenn der Partner an dem Teilziel beteiligt ist | Vælg indtast en værdi højere end 0 % og maksimal 100 %, når partneren deltager i delmålet" xr:uid="{D223F10D-EB71-4EE2-A7D2-F77221EB3FDB}">
          <x14:formula1>
            <xm:f>Quellen!$H$3</xm:f>
          </x14:formula1>
          <x14:formula2>
            <xm:f>Quellen!$L$3</xm:f>
          </x14:formula2>
          <xm:sqref>G55:K55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75CD-7774-4B7C-8F1F-8620C5BD0DB4}">
  <sheetPr codeName="Ark11">
    <tabColor rgb="FFBCBCBC"/>
  </sheetPr>
  <dimension ref="A1:LW83"/>
  <sheetViews>
    <sheetView showGridLines="0" topLeftCell="C29" zoomScale="90" zoomScaleNormal="90" zoomScaleSheetLayoutView="80" workbookViewId="0">
      <selection activeCell="Q56" sqref="Q56"/>
    </sheetView>
  </sheetViews>
  <sheetFormatPr defaultColWidth="2.5546875" defaultRowHeight="14.4" x14ac:dyDescent="0.3"/>
  <cols>
    <col min="1" max="1" width="4.5546875" style="31" customWidth="1"/>
    <col min="2" max="3" width="15.88671875" style="31" customWidth="1"/>
    <col min="4" max="4" width="9.44140625" style="31" customWidth="1"/>
    <col min="5" max="15" width="15.88671875" style="31" customWidth="1"/>
    <col min="16" max="16" width="15.44140625" style="31" customWidth="1"/>
    <col min="17" max="17" width="21.88671875" style="31" customWidth="1"/>
    <col min="18" max="16384" width="2.5546875" style="31"/>
  </cols>
  <sheetData>
    <row r="1" spans="2:335" ht="33.75" customHeight="1" x14ac:dyDescent="0.3">
      <c r="B1" s="612" t="s">
        <v>214</v>
      </c>
      <c r="C1" s="613"/>
      <c r="D1" s="613"/>
      <c r="E1" s="613"/>
      <c r="F1" s="613"/>
      <c r="G1" s="613"/>
      <c r="H1" s="613"/>
      <c r="I1" s="614"/>
      <c r="K1" s="580" t="s">
        <v>96</v>
      </c>
      <c r="L1" s="583" t="s">
        <v>164</v>
      </c>
      <c r="M1" s="584"/>
      <c r="N1" s="584"/>
      <c r="O1" s="584"/>
      <c r="P1" s="584"/>
      <c r="Q1" s="585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</row>
    <row r="2" spans="2:335" s="32" customFormat="1" ht="52.5" customHeight="1" x14ac:dyDescent="0.3">
      <c r="B2" s="623" t="s">
        <v>44</v>
      </c>
      <c r="C2" s="624"/>
      <c r="D2" s="627" t="str">
        <f>IF('Angaben-Oplysninger'!E7="","",'Angaben-Oplysninger'!E7)</f>
        <v/>
      </c>
      <c r="E2" s="627"/>
      <c r="F2" s="624" t="s">
        <v>45</v>
      </c>
      <c r="G2" s="624"/>
      <c r="H2" s="628" t="str">
        <f>K45</f>
        <v>-</v>
      </c>
      <c r="I2" s="629"/>
      <c r="K2" s="581"/>
      <c r="L2" s="586"/>
      <c r="M2" s="587"/>
      <c r="N2" s="587"/>
      <c r="O2" s="587"/>
      <c r="P2" s="587"/>
      <c r="Q2" s="588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</row>
    <row r="3" spans="2:335" s="32" customFormat="1" ht="52.5" customHeight="1" x14ac:dyDescent="0.3">
      <c r="B3" s="623" t="s">
        <v>46</v>
      </c>
      <c r="C3" s="624"/>
      <c r="D3" s="627" t="str">
        <f>IF('Angaben-Oplysninger'!F22="","",'Angaben-Oplysninger'!F22)</f>
        <v/>
      </c>
      <c r="E3" s="627"/>
      <c r="F3" s="624" t="s">
        <v>47</v>
      </c>
      <c r="G3" s="624"/>
      <c r="H3" s="631">
        <f>E44</f>
        <v>0</v>
      </c>
      <c r="I3" s="632"/>
      <c r="K3" s="581"/>
      <c r="L3" s="586"/>
      <c r="M3" s="587"/>
      <c r="N3" s="587"/>
      <c r="O3" s="587"/>
      <c r="P3" s="587"/>
      <c r="Q3" s="588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</row>
    <row r="4" spans="2:335" s="32" customFormat="1" ht="52.5" customHeight="1" x14ac:dyDescent="0.3">
      <c r="B4" s="623" t="s">
        <v>65</v>
      </c>
      <c r="C4" s="624"/>
      <c r="D4" s="627" t="str">
        <f>IF('Angaben-Oplysninger'!D22="","",'Angaben-Oplysninger'!D22)</f>
        <v/>
      </c>
      <c r="E4" s="627"/>
      <c r="F4" s="624" t="s">
        <v>48</v>
      </c>
      <c r="G4" s="624"/>
      <c r="H4" s="621">
        <f>I45</f>
        <v>0</v>
      </c>
      <c r="I4" s="622"/>
      <c r="K4" s="581"/>
      <c r="L4" s="586"/>
      <c r="M4" s="587"/>
      <c r="N4" s="587"/>
      <c r="O4" s="587"/>
      <c r="P4" s="587"/>
      <c r="Q4" s="588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</row>
    <row r="5" spans="2:335" s="32" customFormat="1" ht="52.5" customHeight="1" thickBot="1" x14ac:dyDescent="0.35">
      <c r="B5" s="625" t="s">
        <v>66</v>
      </c>
      <c r="C5" s="626"/>
      <c r="D5" s="630" t="str">
        <f>'Angaben-Oplysninger'!C22</f>
        <v>Projektpartner 7</v>
      </c>
      <c r="E5" s="630"/>
      <c r="F5" s="626" t="s">
        <v>174</v>
      </c>
      <c r="G5" s="626"/>
      <c r="H5" s="621" t="str">
        <f>IF(H2="-","-",H3*(100%-H2))</f>
        <v>-</v>
      </c>
      <c r="I5" s="622"/>
      <c r="K5" s="581"/>
      <c r="L5" s="586"/>
      <c r="M5" s="587"/>
      <c r="N5" s="587"/>
      <c r="O5" s="587"/>
      <c r="P5" s="587"/>
      <c r="Q5" s="588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</row>
    <row r="6" spans="2:335" s="32" customFormat="1" ht="50.25" customHeight="1" thickBot="1" x14ac:dyDescent="0.35">
      <c r="K6" s="582"/>
      <c r="L6" s="589"/>
      <c r="M6" s="590"/>
      <c r="N6" s="590"/>
      <c r="O6" s="590"/>
      <c r="P6" s="590"/>
      <c r="Q6" s="59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</row>
    <row r="7" spans="2:335" s="32" customFormat="1" ht="19.5" customHeight="1" thickBot="1" x14ac:dyDescent="0.35"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2:335" s="32" customFormat="1" ht="37.5" customHeight="1" thickBot="1" x14ac:dyDescent="0.35">
      <c r="B8" s="615" t="s">
        <v>263</v>
      </c>
      <c r="C8" s="616"/>
      <c r="D8" s="616"/>
      <c r="E8" s="715" t="s">
        <v>264</v>
      </c>
      <c r="F8" s="716"/>
      <c r="G8" s="716"/>
      <c r="H8" s="716"/>
      <c r="I8" s="716"/>
      <c r="J8" s="716"/>
      <c r="K8" s="716"/>
      <c r="L8" s="716"/>
      <c r="M8" s="717"/>
      <c r="N8" s="161"/>
      <c r="O8" s="161"/>
      <c r="P8" s="161"/>
      <c r="Q8" s="161"/>
      <c r="R8" s="159"/>
      <c r="S8" s="159"/>
      <c r="T8" s="159"/>
      <c r="U8" s="159"/>
      <c r="V8" s="159"/>
      <c r="W8" s="159"/>
      <c r="X8" s="162"/>
      <c r="Y8" s="162"/>
      <c r="Z8" s="162"/>
      <c r="AA8" s="162"/>
      <c r="AB8" s="162"/>
      <c r="AC8" s="162"/>
      <c r="AD8" s="162"/>
      <c r="AE8" s="162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2:335" s="32" customFormat="1" ht="66.75" customHeight="1" x14ac:dyDescent="0.3">
      <c r="B9" s="617"/>
      <c r="C9" s="618"/>
      <c r="D9" s="618"/>
      <c r="E9" s="112" t="s">
        <v>265</v>
      </c>
      <c r="F9" s="718" t="s">
        <v>267</v>
      </c>
      <c r="G9" s="718"/>
      <c r="H9" s="133" t="s">
        <v>98</v>
      </c>
      <c r="I9" s="133" t="s">
        <v>42</v>
      </c>
      <c r="J9" s="133" t="s">
        <v>234</v>
      </c>
      <c r="K9" s="718" t="s">
        <v>232</v>
      </c>
      <c r="L9" s="718"/>
      <c r="M9" s="719"/>
      <c r="N9" s="160"/>
      <c r="O9" s="160"/>
      <c r="P9" s="763"/>
      <c r="Q9" s="763"/>
      <c r="R9" s="159"/>
      <c r="S9" s="159"/>
      <c r="T9" s="159"/>
      <c r="U9" s="159"/>
      <c r="V9" s="159"/>
      <c r="W9" s="159"/>
      <c r="X9" s="162"/>
      <c r="Y9" s="162"/>
      <c r="Z9" s="162"/>
      <c r="AA9" s="162"/>
      <c r="AB9" s="162"/>
      <c r="AC9" s="162"/>
      <c r="AD9" s="162"/>
      <c r="AE9" s="162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2:335" s="32" customFormat="1" ht="149.25" customHeight="1" x14ac:dyDescent="0.3">
      <c r="B10" s="617"/>
      <c r="C10" s="618"/>
      <c r="D10" s="618"/>
      <c r="E10" s="669" t="s">
        <v>43</v>
      </c>
      <c r="F10" s="672"/>
      <c r="G10" s="673"/>
      <c r="H10" s="678">
        <f>IF($D$3="DE",46,IF($D$3="DK",51,0))</f>
        <v>0</v>
      </c>
      <c r="I10" s="699">
        <v>0</v>
      </c>
      <c r="J10" s="678">
        <f>ROUND($H10*I10*1720,2)</f>
        <v>0</v>
      </c>
      <c r="K10" s="702"/>
      <c r="L10" s="703"/>
      <c r="M10" s="704"/>
      <c r="N10" s="87"/>
      <c r="O10" s="88"/>
      <c r="P10" s="761"/>
      <c r="Q10" s="761"/>
      <c r="R10" s="159"/>
      <c r="S10" s="159"/>
      <c r="T10" s="159"/>
      <c r="U10" s="159"/>
      <c r="V10" s="159"/>
      <c r="W10" s="159"/>
      <c r="X10" s="162"/>
      <c r="Y10" s="162"/>
      <c r="Z10" s="162"/>
      <c r="AA10" s="162"/>
      <c r="AB10" s="162"/>
      <c r="AC10" s="162"/>
      <c r="AD10" s="162"/>
      <c r="AE10" s="162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2:335" s="32" customFormat="1" ht="149.25" customHeight="1" x14ac:dyDescent="0.3">
      <c r="B11" s="617"/>
      <c r="C11" s="618"/>
      <c r="D11" s="618"/>
      <c r="E11" s="670"/>
      <c r="F11" s="674"/>
      <c r="G11" s="675"/>
      <c r="H11" s="679"/>
      <c r="I11" s="700"/>
      <c r="J11" s="679"/>
      <c r="K11" s="705"/>
      <c r="L11" s="706"/>
      <c r="M11" s="707"/>
      <c r="N11" s="87"/>
      <c r="O11" s="88"/>
      <c r="P11" s="761"/>
      <c r="Q11" s="761"/>
      <c r="R11" s="159"/>
      <c r="S11" s="159"/>
      <c r="T11" s="159"/>
      <c r="U11" s="159"/>
      <c r="V11" s="159"/>
      <c r="W11" s="159"/>
      <c r="X11" s="162"/>
      <c r="Y11" s="162"/>
      <c r="Z11" s="162"/>
      <c r="AA11" s="162"/>
      <c r="AB11" s="162"/>
      <c r="AC11" s="162"/>
      <c r="AD11" s="162"/>
      <c r="AE11" s="162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2:335" s="32" customFormat="1" ht="33" customHeight="1" thickBot="1" x14ac:dyDescent="0.35">
      <c r="B12" s="617"/>
      <c r="C12" s="618"/>
      <c r="D12" s="618"/>
      <c r="E12" s="671"/>
      <c r="F12" s="676"/>
      <c r="G12" s="677"/>
      <c r="H12" s="680"/>
      <c r="I12" s="701"/>
      <c r="J12" s="680"/>
      <c r="K12" s="708"/>
      <c r="L12" s="709"/>
      <c r="M12" s="710"/>
      <c r="N12" s="87"/>
      <c r="O12" s="88"/>
      <c r="P12" s="761"/>
      <c r="Q12" s="761"/>
      <c r="R12" s="159"/>
      <c r="S12" s="159"/>
      <c r="T12" s="159"/>
      <c r="U12" s="159"/>
      <c r="V12" s="159"/>
      <c r="W12" s="159"/>
      <c r="X12" s="162"/>
      <c r="Y12" s="162"/>
      <c r="Z12" s="162"/>
      <c r="AA12" s="162"/>
      <c r="AB12" s="162"/>
      <c r="AC12" s="162"/>
      <c r="AD12" s="162"/>
      <c r="AE12" s="16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2:335" s="32" customFormat="1" ht="33" customHeight="1" thickBot="1" x14ac:dyDescent="0.35">
      <c r="B13" s="619"/>
      <c r="C13" s="620"/>
      <c r="D13" s="620"/>
      <c r="E13" s="686" t="s">
        <v>9</v>
      </c>
      <c r="F13" s="687"/>
      <c r="G13" s="687"/>
      <c r="H13" s="687"/>
      <c r="I13" s="740">
        <f>J10</f>
        <v>0</v>
      </c>
      <c r="J13" s="740"/>
      <c r="K13" s="713"/>
      <c r="L13" s="713"/>
      <c r="M13" s="714"/>
      <c r="N13" s="96"/>
      <c r="O13" s="88"/>
      <c r="P13" s="762"/>
      <c r="Q13" s="762"/>
      <c r="R13" s="159"/>
      <c r="S13" s="159"/>
      <c r="T13" s="159"/>
      <c r="U13" s="159"/>
      <c r="V13" s="159"/>
      <c r="W13" s="159"/>
      <c r="X13" s="162"/>
      <c r="Y13" s="162"/>
      <c r="Z13" s="162"/>
      <c r="AA13" s="162"/>
      <c r="AB13" s="162"/>
      <c r="AC13" s="162"/>
      <c r="AD13" s="162"/>
      <c r="AE13" s="162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2:335" s="32" customFormat="1" ht="23.25" hidden="1" customHeight="1" thickBot="1" x14ac:dyDescent="0.35">
      <c r="B14" s="33"/>
      <c r="C14" s="34"/>
      <c r="D14" s="35"/>
      <c r="E14" s="36"/>
      <c r="F14" s="34"/>
      <c r="G14" s="34"/>
      <c r="H14" s="37"/>
      <c r="I14" s="38"/>
      <c r="J14" s="38"/>
      <c r="K14" s="38"/>
      <c r="L14" s="38"/>
      <c r="M14" s="38"/>
      <c r="N14" s="38"/>
      <c r="O14" s="39"/>
      <c r="P14" s="39"/>
      <c r="Q14" s="39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</row>
    <row r="15" spans="2:335" s="32" customFormat="1" ht="39" hidden="1" customHeight="1" thickBot="1" x14ac:dyDescent="0.35">
      <c r="B15" s="538" t="s">
        <v>197</v>
      </c>
      <c r="C15" s="639"/>
      <c r="D15" s="640"/>
      <c r="E15" s="511" t="s">
        <v>203</v>
      </c>
      <c r="F15" s="512"/>
      <c r="G15" s="512"/>
      <c r="H15" s="512"/>
      <c r="I15" s="512"/>
      <c r="J15" s="512"/>
      <c r="K15" s="512"/>
      <c r="L15" s="512"/>
      <c r="M15" s="513"/>
      <c r="N15" s="38"/>
      <c r="O15" s="39"/>
      <c r="P15" s="39"/>
      <c r="Q15" s="3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2:335" s="32" customFormat="1" ht="60.75" hidden="1" customHeight="1" x14ac:dyDescent="0.3">
      <c r="B16" s="641"/>
      <c r="C16" s="642"/>
      <c r="D16" s="643"/>
      <c r="E16" s="112" t="s">
        <v>198</v>
      </c>
      <c r="F16" s="595" t="s">
        <v>140</v>
      </c>
      <c r="G16" s="595"/>
      <c r="H16" s="133" t="s">
        <v>98</v>
      </c>
      <c r="I16" s="133" t="s">
        <v>42</v>
      </c>
      <c r="J16" s="133" t="s">
        <v>131</v>
      </c>
      <c r="K16" s="718" t="s">
        <v>141</v>
      </c>
      <c r="L16" s="718"/>
      <c r="M16" s="719"/>
      <c r="N16" s="38"/>
      <c r="O16" s="39"/>
      <c r="P16" s="39"/>
      <c r="Q16" s="3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2:335" s="32" customFormat="1" ht="41.1" hidden="1" customHeight="1" x14ac:dyDescent="0.3">
      <c r="B17" s="641"/>
      <c r="C17" s="642"/>
      <c r="D17" s="643"/>
      <c r="E17" s="669" t="s">
        <v>43</v>
      </c>
      <c r="F17" s="672"/>
      <c r="G17" s="673"/>
      <c r="H17" s="678">
        <f>IF($D$3="DE",46,IF($D$3="DK",51,0))</f>
        <v>0</v>
      </c>
      <c r="I17" s="699"/>
      <c r="J17" s="678">
        <f>ROUND(H17*I17*(1720/6),2)</f>
        <v>0</v>
      </c>
      <c r="K17" s="702"/>
      <c r="L17" s="703"/>
      <c r="M17" s="704"/>
      <c r="N17" s="38"/>
      <c r="O17" s="39"/>
      <c r="P17" s="39"/>
      <c r="Q17" s="3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</row>
    <row r="18" spans="2:335" s="32" customFormat="1" ht="27" hidden="1" customHeight="1" x14ac:dyDescent="0.3">
      <c r="B18" s="644"/>
      <c r="C18" s="645"/>
      <c r="D18" s="646"/>
      <c r="E18" s="670"/>
      <c r="F18" s="674"/>
      <c r="G18" s="675"/>
      <c r="H18" s="679"/>
      <c r="I18" s="700"/>
      <c r="J18" s="679"/>
      <c r="K18" s="705"/>
      <c r="L18" s="706"/>
      <c r="M18" s="707"/>
      <c r="N18" s="38"/>
      <c r="O18" s="39"/>
      <c r="P18" s="39"/>
      <c r="Q18" s="3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</row>
    <row r="19" spans="2:335" s="32" customFormat="1" ht="44.1" hidden="1" customHeight="1" thickBot="1" x14ac:dyDescent="0.35">
      <c r="B19" s="644"/>
      <c r="C19" s="645"/>
      <c r="D19" s="646"/>
      <c r="E19" s="671"/>
      <c r="F19" s="676"/>
      <c r="G19" s="677"/>
      <c r="H19" s="680"/>
      <c r="I19" s="701"/>
      <c r="J19" s="680"/>
      <c r="K19" s="708"/>
      <c r="L19" s="709"/>
      <c r="M19" s="710"/>
      <c r="N19" s="38"/>
      <c r="O19" s="39"/>
      <c r="P19" s="39"/>
      <c r="Q19" s="3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2:335" s="32" customFormat="1" ht="34.5" hidden="1" customHeight="1" thickBot="1" x14ac:dyDescent="0.35">
      <c r="B20" s="647"/>
      <c r="C20" s="648"/>
      <c r="D20" s="649"/>
      <c r="E20" s="686" t="s">
        <v>9</v>
      </c>
      <c r="F20" s="687"/>
      <c r="G20" s="687"/>
      <c r="H20" s="687"/>
      <c r="I20" s="740">
        <f>J17</f>
        <v>0</v>
      </c>
      <c r="J20" s="740"/>
      <c r="K20" s="741"/>
      <c r="L20" s="741"/>
      <c r="M20" s="742"/>
      <c r="N20" s="38"/>
      <c r="O20" s="39"/>
      <c r="P20" s="39"/>
      <c r="Q20" s="3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2:335" customFormat="1" ht="34.5" customHeight="1" thickBot="1" x14ac:dyDescent="0.35"/>
    <row r="22" spans="2:335" s="32" customFormat="1" ht="37.5" customHeight="1" x14ac:dyDescent="0.3">
      <c r="B22" s="538" t="s">
        <v>215</v>
      </c>
      <c r="C22" s="639"/>
      <c r="D22" s="640"/>
      <c r="E22" s="733" t="s">
        <v>157</v>
      </c>
      <c r="F22" s="734"/>
      <c r="G22" s="734"/>
      <c r="H22" s="734"/>
      <c r="I22" s="736"/>
      <c r="J22" s="42"/>
      <c r="K22" s="4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</row>
    <row r="23" spans="2:335" s="32" customFormat="1" ht="55.5" customHeight="1" x14ac:dyDescent="0.3">
      <c r="B23" s="641"/>
      <c r="C23" s="642"/>
      <c r="D23" s="643"/>
      <c r="E23" s="751"/>
      <c r="F23" s="752"/>
      <c r="G23" s="720" t="s">
        <v>156</v>
      </c>
      <c r="H23" s="721"/>
      <c r="I23" s="72" t="s">
        <v>9</v>
      </c>
      <c r="J23" s="130"/>
      <c r="K23" s="130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</row>
    <row r="24" spans="2:335" s="32" customFormat="1" ht="30.75" customHeight="1" thickBot="1" x14ac:dyDescent="0.35">
      <c r="B24" s="641"/>
      <c r="C24" s="642"/>
      <c r="D24" s="643"/>
      <c r="E24" s="724" t="s">
        <v>99</v>
      </c>
      <c r="F24" s="725"/>
      <c r="G24" s="501">
        <f>I13</f>
        <v>0</v>
      </c>
      <c r="H24" s="502"/>
      <c r="I24" s="40">
        <f>SUM(G24:H24)</f>
        <v>0</v>
      </c>
      <c r="J24" s="93"/>
      <c r="K24" s="93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</row>
    <row r="25" spans="2:335" s="32" customFormat="1" ht="28.5" customHeight="1" thickBot="1" x14ac:dyDescent="0.35">
      <c r="B25" s="647"/>
      <c r="C25" s="648"/>
      <c r="D25" s="649"/>
      <c r="E25" s="694" t="s">
        <v>9</v>
      </c>
      <c r="F25" s="696"/>
      <c r="G25" s="503">
        <f>ROUND(G24*0.4,2)</f>
        <v>0</v>
      </c>
      <c r="H25" s="504"/>
      <c r="I25" s="41">
        <f>SUM(G25:H25)</f>
        <v>0</v>
      </c>
      <c r="J25" s="93"/>
      <c r="K25" s="94"/>
      <c r="M25" s="42"/>
      <c r="N25" s="42"/>
      <c r="Q25" s="3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</row>
    <row r="26" spans="2:335" s="32" customFormat="1" ht="28.5" customHeight="1" thickBot="1" x14ac:dyDescent="0.35">
      <c r="B26"/>
      <c r="C26"/>
      <c r="D26"/>
      <c r="E26"/>
      <c r="F26"/>
      <c r="G26"/>
      <c r="H26"/>
      <c r="I26"/>
      <c r="J26"/>
      <c r="K26"/>
      <c r="L26" s="42"/>
      <c r="M26" s="42"/>
      <c r="N26" s="42"/>
      <c r="Q26" s="3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</row>
    <row r="27" spans="2:335" s="32" customFormat="1" ht="38.25" customHeight="1" x14ac:dyDescent="0.3">
      <c r="B27" s="538" t="s">
        <v>216</v>
      </c>
      <c r="C27" s="639"/>
      <c r="D27" s="650"/>
      <c r="E27" s="593" t="s">
        <v>67</v>
      </c>
      <c r="F27" s="533"/>
      <c r="G27" s="533"/>
      <c r="H27" s="653"/>
      <c r="I27" s="733" t="s">
        <v>157</v>
      </c>
      <c r="J27" s="734"/>
      <c r="K27" s="736"/>
      <c r="L27" s="42"/>
      <c r="M27" s="42"/>
      <c r="N27" s="36"/>
      <c r="O27" s="43"/>
      <c r="P27" s="43"/>
      <c r="Q27" s="4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</row>
    <row r="28" spans="2:335" s="32" customFormat="1" ht="47.25" customHeight="1" thickBot="1" x14ac:dyDescent="0.35">
      <c r="B28" s="641"/>
      <c r="C28" s="642"/>
      <c r="D28" s="651"/>
      <c r="E28" s="726"/>
      <c r="F28" s="727"/>
      <c r="G28" s="727"/>
      <c r="H28" s="728"/>
      <c r="I28" s="489" t="s">
        <v>156</v>
      </c>
      <c r="J28" s="490"/>
      <c r="K28" s="155" t="s">
        <v>9</v>
      </c>
      <c r="L28" s="130"/>
      <c r="M28" s="130"/>
      <c r="N28" s="44"/>
      <c r="O28" s="43"/>
      <c r="P28" s="43"/>
      <c r="Q28" s="4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</row>
    <row r="29" spans="2:335" s="32" customFormat="1" ht="31.5" customHeight="1" x14ac:dyDescent="0.3">
      <c r="B29" s="641"/>
      <c r="C29" s="642"/>
      <c r="D29" s="651"/>
      <c r="E29" s="660"/>
      <c r="F29" s="661"/>
      <c r="G29" s="661"/>
      <c r="H29" s="662"/>
      <c r="I29" s="491"/>
      <c r="J29" s="492"/>
      <c r="K29" s="153">
        <f>I29</f>
        <v>0</v>
      </c>
      <c r="M29" s="90"/>
      <c r="N29" s="45"/>
      <c r="O29" s="43"/>
      <c r="P29" s="43"/>
      <c r="Q29" s="4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</row>
    <row r="30" spans="2:335" s="32" customFormat="1" ht="35.25" customHeight="1" x14ac:dyDescent="0.3">
      <c r="B30" s="641"/>
      <c r="C30" s="642"/>
      <c r="D30" s="651"/>
      <c r="E30" s="660"/>
      <c r="F30" s="661"/>
      <c r="G30" s="661"/>
      <c r="H30" s="662"/>
      <c r="I30" s="493"/>
      <c r="J30" s="494"/>
      <c r="K30" s="113">
        <f>I30</f>
        <v>0</v>
      </c>
      <c r="M30" s="90"/>
      <c r="N30" s="45"/>
      <c r="O30" s="43"/>
      <c r="P30" s="43"/>
      <c r="Q30" s="4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</row>
    <row r="31" spans="2:335" s="32" customFormat="1" ht="32.25" customHeight="1" thickBot="1" x14ac:dyDescent="0.35">
      <c r="B31" s="641"/>
      <c r="C31" s="642"/>
      <c r="D31" s="651"/>
      <c r="E31" s="737"/>
      <c r="F31" s="738"/>
      <c r="G31" s="738"/>
      <c r="H31" s="739"/>
      <c r="I31" s="495"/>
      <c r="J31" s="496"/>
      <c r="K31" s="114">
        <f>I31</f>
        <v>0</v>
      </c>
      <c r="M31" s="90"/>
      <c r="N31" s="45"/>
      <c r="O31" s="43"/>
      <c r="P31" s="43"/>
      <c r="Q31" s="43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</row>
    <row r="32" spans="2:335" s="32" customFormat="1" ht="30.75" customHeight="1" thickBot="1" x14ac:dyDescent="0.35">
      <c r="B32" s="647"/>
      <c r="C32" s="648"/>
      <c r="D32" s="652"/>
      <c r="E32" s="666" t="s">
        <v>34</v>
      </c>
      <c r="F32" s="667"/>
      <c r="G32" s="667"/>
      <c r="H32" s="668"/>
      <c r="I32" s="497">
        <f>SUM(I29:I31)</f>
        <v>0</v>
      </c>
      <c r="J32" s="498"/>
      <c r="K32" s="115">
        <f>SUM(K29:K31)</f>
        <v>0</v>
      </c>
      <c r="M32" s="91"/>
      <c r="N32" s="46"/>
      <c r="O32" s="43"/>
      <c r="P32" s="43"/>
      <c r="Q32" s="43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</row>
    <row r="33" spans="1:335" s="32" customFormat="1" ht="31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</row>
    <row r="34" spans="1:335" s="32" customFormat="1" ht="33" customHeight="1" x14ac:dyDescent="0.3">
      <c r="A34"/>
      <c r="B34" s="633" t="s">
        <v>217</v>
      </c>
      <c r="C34" s="634"/>
      <c r="D34" s="634"/>
      <c r="E34" s="635"/>
      <c r="F34" s="733" t="s">
        <v>157</v>
      </c>
      <c r="G34" s="734"/>
      <c r="H34" s="736"/>
      <c r="I34" s="42"/>
      <c r="J34" s="42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</row>
    <row r="35" spans="1:335" s="32" customFormat="1" ht="57" customHeight="1" x14ac:dyDescent="0.3">
      <c r="A35"/>
      <c r="B35" s="636"/>
      <c r="C35" s="637"/>
      <c r="D35" s="637"/>
      <c r="E35" s="638"/>
      <c r="F35" s="722" t="s">
        <v>156</v>
      </c>
      <c r="G35" s="723"/>
      <c r="H35" s="72" t="s">
        <v>49</v>
      </c>
      <c r="I35" s="130"/>
      <c r="J35" s="130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</row>
    <row r="36" spans="1:335" s="32" customFormat="1" ht="44.25" customHeight="1" x14ac:dyDescent="0.3">
      <c r="A36"/>
      <c r="B36" s="535" t="s">
        <v>165</v>
      </c>
      <c r="C36" s="536"/>
      <c r="D36" s="536"/>
      <c r="E36" s="537"/>
      <c r="F36" s="483">
        <f>I13</f>
        <v>0</v>
      </c>
      <c r="G36" s="484"/>
      <c r="H36" s="75">
        <f>SUM(F36:G36)</f>
        <v>0</v>
      </c>
      <c r="I36" s="87"/>
      <c r="J36" s="88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</row>
    <row r="37" spans="1:335" s="32" customFormat="1" ht="64.5" customHeight="1" thickBot="1" x14ac:dyDescent="0.35">
      <c r="A37"/>
      <c r="B37" s="598" t="s">
        <v>169</v>
      </c>
      <c r="C37" s="599"/>
      <c r="D37" s="599"/>
      <c r="E37" s="600"/>
      <c r="F37" s="485">
        <f>G25</f>
        <v>0</v>
      </c>
      <c r="G37" s="486"/>
      <c r="H37" s="76">
        <f>SUM(F37:G37)</f>
        <v>0</v>
      </c>
      <c r="I37" s="87"/>
      <c r="J37" s="88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</row>
    <row r="38" spans="1:335" s="32" customFormat="1" ht="30.75" hidden="1" customHeight="1" thickBot="1" x14ac:dyDescent="0.35">
      <c r="A38"/>
      <c r="B38" s="601" t="s">
        <v>118</v>
      </c>
      <c r="C38" s="602"/>
      <c r="D38" s="602"/>
      <c r="E38" s="603"/>
      <c r="F38" s="77">
        <f>SUM(F36:F37)</f>
        <v>0</v>
      </c>
      <c r="G38" s="78"/>
      <c r="H38" s="79">
        <f>SUM(F38:G38)</f>
        <v>0</v>
      </c>
      <c r="I38" s="88"/>
      <c r="J38" s="8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</row>
    <row r="39" spans="1:335" s="32" customFormat="1" ht="30.75" hidden="1" customHeight="1" thickBot="1" x14ac:dyDescent="0.35">
      <c r="A39"/>
      <c r="B39" s="604" t="s">
        <v>51</v>
      </c>
      <c r="C39" s="605"/>
      <c r="D39" s="605"/>
      <c r="E39" s="606"/>
      <c r="F39" s="121">
        <f>I32</f>
        <v>0</v>
      </c>
      <c r="G39" s="81"/>
      <c r="H39" s="122">
        <f>F39</f>
        <v>0</v>
      </c>
      <c r="I39" s="95"/>
      <c r="J39" s="88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</row>
    <row r="40" spans="1:335" s="32" customFormat="1" ht="30.75" customHeight="1" thickBot="1" x14ac:dyDescent="0.35">
      <c r="A40"/>
      <c r="B40" s="607" t="s">
        <v>9</v>
      </c>
      <c r="C40" s="608"/>
      <c r="D40" s="608"/>
      <c r="E40" s="609"/>
      <c r="F40" s="487">
        <f>SUM(F36:F37)</f>
        <v>0</v>
      </c>
      <c r="G40" s="488"/>
      <c r="H40" s="79">
        <f>SUM(H36:H37)</f>
        <v>0</v>
      </c>
      <c r="I40" s="88"/>
      <c r="J40" s="8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</row>
    <row r="41" spans="1:335" s="32" customFormat="1" x14ac:dyDescent="0.3">
      <c r="A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</row>
    <row r="42" spans="1:335" ht="15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</row>
    <row r="43" spans="1:335" ht="33.75" customHeight="1" x14ac:dyDescent="0.3">
      <c r="A43"/>
      <c r="B43" s="554" t="s">
        <v>258</v>
      </c>
      <c r="C43" s="555"/>
      <c r="D43" s="556"/>
      <c r="E43" s="531" t="s">
        <v>55</v>
      </c>
      <c r="F43" s="532"/>
      <c r="G43" s="533" t="s">
        <v>179</v>
      </c>
      <c r="H43" s="533"/>
      <c r="I43" s="533"/>
      <c r="J43" s="533"/>
      <c r="K43" s="533"/>
      <c r="L43" s="533"/>
      <c r="M43" s="532" t="s">
        <v>54</v>
      </c>
      <c r="N43" s="532"/>
      <c r="O43" s="533" t="s">
        <v>56</v>
      </c>
      <c r="P43" s="533"/>
      <c r="Q43" s="60" t="s">
        <v>57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</row>
    <row r="44" spans="1:335" s="48" customFormat="1" ht="33" customHeight="1" x14ac:dyDescent="0.3">
      <c r="A44" s="47"/>
      <c r="B44" s="557"/>
      <c r="C44" s="558"/>
      <c r="D44" s="559"/>
      <c r="E44" s="571">
        <f>H40</f>
        <v>0</v>
      </c>
      <c r="F44" s="522"/>
      <c r="G44" s="576" t="s">
        <v>235</v>
      </c>
      <c r="H44" s="576"/>
      <c r="I44" s="293">
        <f>ROUND(H40*K44,2)</f>
        <v>0</v>
      </c>
      <c r="J44" s="293"/>
      <c r="K44" s="552">
        <v>0.65</v>
      </c>
      <c r="L44" s="552"/>
      <c r="M44" s="59">
        <f>ROUND(E44*N44,2)</f>
        <v>0</v>
      </c>
      <c r="N44" s="73">
        <v>0.35</v>
      </c>
      <c r="O44" s="522">
        <f>M45+I45</f>
        <v>0</v>
      </c>
      <c r="P44" s="522"/>
      <c r="Q44" s="529">
        <f>ROUND((O44-E44),2)</f>
        <v>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</row>
    <row r="45" spans="1:335" s="48" customFormat="1" ht="33" customHeight="1" thickBot="1" x14ac:dyDescent="0.35">
      <c r="A45" s="47"/>
      <c r="B45" s="560"/>
      <c r="C45" s="561"/>
      <c r="D45" s="562"/>
      <c r="E45" s="572"/>
      <c r="F45" s="523"/>
      <c r="G45" s="577" t="s">
        <v>69</v>
      </c>
      <c r="H45" s="577"/>
      <c r="I45" s="570">
        <v>0</v>
      </c>
      <c r="J45" s="570"/>
      <c r="K45" s="553" t="str">
        <f>IF(E44=0,"-",(I45/E44))</f>
        <v>-</v>
      </c>
      <c r="L45" s="553"/>
      <c r="M45" s="61">
        <f>P50</f>
        <v>0</v>
      </c>
      <c r="N45" s="74" t="str">
        <f>IF(I45=0,"-",M45/E44)</f>
        <v>-</v>
      </c>
      <c r="O45" s="523"/>
      <c r="P45" s="523"/>
      <c r="Q45" s="530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</row>
    <row r="46" spans="1:335" ht="14.25" customHeight="1" thickBot="1" x14ac:dyDescent="0.35">
      <c r="A46"/>
      <c r="B46" s="560"/>
      <c r="C46" s="561"/>
      <c r="D46" s="563"/>
      <c r="E46" s="524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</row>
    <row r="47" spans="1:335" ht="30" customHeight="1" x14ac:dyDescent="0.3">
      <c r="A47"/>
      <c r="B47" s="560"/>
      <c r="C47" s="561"/>
      <c r="D47" s="562"/>
      <c r="E47" s="592" t="s">
        <v>100</v>
      </c>
      <c r="F47" s="534"/>
      <c r="G47" s="534"/>
      <c r="H47" s="534"/>
      <c r="I47" s="534" t="s">
        <v>68</v>
      </c>
      <c r="J47" s="534"/>
      <c r="K47" s="534"/>
      <c r="L47" s="534"/>
      <c r="M47" s="534"/>
      <c r="N47" s="534"/>
      <c r="O47" s="534"/>
      <c r="P47" s="527" t="s">
        <v>49</v>
      </c>
      <c r="Q47" s="52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</row>
    <row r="48" spans="1:335" ht="69.75" customHeight="1" x14ac:dyDescent="0.3">
      <c r="A48"/>
      <c r="B48" s="560"/>
      <c r="C48" s="561"/>
      <c r="D48" s="562"/>
      <c r="E48" s="745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3">
        <v>0</v>
      </c>
      <c r="Q48" s="744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</row>
    <row r="49" spans="1:335" ht="69.75" customHeight="1" x14ac:dyDescent="0.3">
      <c r="A49"/>
      <c r="B49" s="560"/>
      <c r="C49" s="561"/>
      <c r="D49" s="562"/>
      <c r="E49" s="745"/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3">
        <v>0</v>
      </c>
      <c r="Q49" s="744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</row>
    <row r="50" spans="1:335" ht="30" customHeight="1" thickBot="1" x14ac:dyDescent="0.35">
      <c r="A50"/>
      <c r="B50" s="564"/>
      <c r="C50" s="565"/>
      <c r="D50" s="566"/>
      <c r="E50" s="520" t="s">
        <v>9</v>
      </c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50">
        <f>ROUND(P48,2)+ROUND(P49,2)</f>
        <v>0</v>
      </c>
      <c r="Q50" s="55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</row>
    <row r="51" spans="1:335" x14ac:dyDescent="0.3">
      <c r="A5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</row>
    <row r="52" spans="1:335" ht="15" thickBot="1" x14ac:dyDescent="0.35">
      <c r="A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</row>
    <row r="53" spans="1:335" ht="29.25" customHeight="1" x14ac:dyDescent="0.3">
      <c r="A53"/>
      <c r="B53" s="538" t="s">
        <v>259</v>
      </c>
      <c r="C53" s="539"/>
      <c r="D53" s="540"/>
      <c r="E53" s="593" t="s">
        <v>50</v>
      </c>
      <c r="F53" s="533"/>
      <c r="G53" s="134" t="s">
        <v>5</v>
      </c>
      <c r="H53" s="134" t="s">
        <v>10</v>
      </c>
      <c r="I53" s="134" t="s">
        <v>6</v>
      </c>
      <c r="J53" s="134" t="s">
        <v>7</v>
      </c>
      <c r="K53" s="134" t="s">
        <v>8</v>
      </c>
      <c r="L53" s="509" t="s">
        <v>11</v>
      </c>
      <c r="M53" s="130"/>
      <c r="N53" s="130"/>
      <c r="O53" s="130"/>
      <c r="P53" s="130"/>
      <c r="Q53" s="98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</row>
    <row r="54" spans="1:335" ht="29.25" customHeight="1" x14ac:dyDescent="0.3">
      <c r="A54"/>
      <c r="B54" s="541"/>
      <c r="C54" s="542"/>
      <c r="D54" s="543"/>
      <c r="E54" s="594" t="s">
        <v>53</v>
      </c>
      <c r="F54" s="595"/>
      <c r="G54" s="49" t="s">
        <v>36</v>
      </c>
      <c r="H54" s="120" t="s">
        <v>52</v>
      </c>
      <c r="I54" s="120" t="s">
        <v>52</v>
      </c>
      <c r="J54" s="120" t="s">
        <v>52</v>
      </c>
      <c r="K54" s="120" t="s">
        <v>52</v>
      </c>
      <c r="L54" s="510"/>
      <c r="M54" s="130"/>
      <c r="N54" s="130"/>
      <c r="O54" s="130"/>
      <c r="P54" s="130"/>
      <c r="Q54" s="98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</row>
    <row r="55" spans="1:335" ht="29.25" customHeight="1" x14ac:dyDescent="0.3">
      <c r="A55"/>
      <c r="B55" s="544"/>
      <c r="C55" s="545"/>
      <c r="D55" s="546"/>
      <c r="E55" s="594" t="s">
        <v>101</v>
      </c>
      <c r="F55" s="595"/>
      <c r="G55" s="82">
        <v>0</v>
      </c>
      <c r="H55" s="83"/>
      <c r="I55" s="84"/>
      <c r="J55" s="84"/>
      <c r="K55" s="84"/>
      <c r="L55" s="116">
        <f>SUMIF(G54, "Ja",G55)+SUMIF(H54, "Ja",H55)+SUMIF(I54, "Ja",I55)+SUMIF(J54, "Ja",J55)+SUMIF(K54, "Ja",K55)</f>
        <v>0</v>
      </c>
      <c r="M55" s="130"/>
      <c r="N55" s="130"/>
      <c r="O55" s="130"/>
      <c r="P55" s="130"/>
      <c r="Q55" s="98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</row>
    <row r="56" spans="1:335" ht="37.5" customHeight="1" x14ac:dyDescent="0.3">
      <c r="A56"/>
      <c r="B56" s="544"/>
      <c r="C56" s="545"/>
      <c r="D56" s="546"/>
      <c r="E56" s="594" t="s">
        <v>117</v>
      </c>
      <c r="F56" s="595"/>
      <c r="G56" s="522">
        <f>$H$40*G55</f>
        <v>0</v>
      </c>
      <c r="H56" s="522">
        <f>IF(H54="Nein | Nej",0,$H$40*H55)</f>
        <v>0</v>
      </c>
      <c r="I56" s="522">
        <f>IF(I54="Nein | Nej",0,$H$40*I55)</f>
        <v>0</v>
      </c>
      <c r="J56" s="522">
        <f>IF(J54="Nein | Nej",0,$H$40*J55)</f>
        <v>0</v>
      </c>
      <c r="K56" s="522">
        <f>IF(K54="Nein | Nej",0,$H$40*K55)</f>
        <v>0</v>
      </c>
      <c r="L56" s="578">
        <f>SUMIF(G54, "Ja", G56)+SUMIF(H54, "Ja", H56)+SUMIF(I54, "Ja", I56)+SUMIF(J54, "Ja", J56)+SUMIF(K54, "Ja", K56)</f>
        <v>0</v>
      </c>
      <c r="M56" s="130"/>
      <c r="N56" s="130"/>
      <c r="O56" s="130"/>
      <c r="P56" s="130"/>
      <c r="Q56" s="98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</row>
    <row r="57" spans="1:335" ht="35.25" customHeight="1" thickBot="1" x14ac:dyDescent="0.35">
      <c r="A57"/>
      <c r="B57" s="547"/>
      <c r="C57" s="548"/>
      <c r="D57" s="549"/>
      <c r="E57" s="596"/>
      <c r="F57" s="597"/>
      <c r="G57" s="523"/>
      <c r="H57" s="523"/>
      <c r="I57" s="523"/>
      <c r="J57" s="523"/>
      <c r="K57" s="523"/>
      <c r="L57" s="551"/>
      <c r="M57" s="130"/>
      <c r="N57" s="130"/>
      <c r="O57" s="130"/>
      <c r="P57" s="130"/>
      <c r="Q57" s="98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</row>
    <row r="58" spans="1:33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335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3" spans="3:8" x14ac:dyDescent="0.3">
      <c r="C73"/>
      <c r="D73"/>
      <c r="E73"/>
      <c r="F73"/>
      <c r="G73"/>
      <c r="H73"/>
    </row>
    <row r="74" spans="3:8" x14ac:dyDescent="0.3">
      <c r="C74"/>
      <c r="D74"/>
      <c r="E74"/>
      <c r="F74"/>
      <c r="G74"/>
      <c r="H74"/>
    </row>
    <row r="75" spans="3:8" x14ac:dyDescent="0.3">
      <c r="C75"/>
      <c r="D75"/>
      <c r="E75"/>
      <c r="F75"/>
      <c r="G75"/>
      <c r="H75"/>
    </row>
    <row r="76" spans="3:8" x14ac:dyDescent="0.3">
      <c r="C76"/>
      <c r="D76"/>
      <c r="E76"/>
      <c r="F76"/>
      <c r="G76"/>
      <c r="H76"/>
    </row>
    <row r="77" spans="3:8" x14ac:dyDescent="0.3">
      <c r="C77"/>
      <c r="D77"/>
      <c r="E77"/>
      <c r="F77"/>
      <c r="G77"/>
      <c r="H77"/>
    </row>
    <row r="78" spans="3:8" x14ac:dyDescent="0.3">
      <c r="C78"/>
      <c r="D78"/>
      <c r="E78"/>
      <c r="F78"/>
      <c r="G78"/>
      <c r="H78"/>
    </row>
    <row r="79" spans="3:8" x14ac:dyDescent="0.3">
      <c r="C79"/>
      <c r="D79"/>
      <c r="E79"/>
      <c r="F79"/>
      <c r="G79"/>
      <c r="H79"/>
    </row>
    <row r="80" spans="3:8" x14ac:dyDescent="0.3">
      <c r="C80"/>
      <c r="D80"/>
      <c r="E80"/>
      <c r="F80"/>
      <c r="G80"/>
      <c r="H80"/>
    </row>
    <row r="81" spans="3:8" x14ac:dyDescent="0.3">
      <c r="C81"/>
      <c r="D81"/>
      <c r="E81"/>
      <c r="F81"/>
      <c r="G81"/>
      <c r="H81"/>
    </row>
    <row r="82" spans="3:8" x14ac:dyDescent="0.3">
      <c r="C82"/>
      <c r="D82"/>
      <c r="E82"/>
      <c r="F82"/>
      <c r="G82"/>
      <c r="H82"/>
    </row>
    <row r="83" spans="3:8" x14ac:dyDescent="0.3">
      <c r="C83"/>
      <c r="D83"/>
      <c r="E83"/>
      <c r="F83"/>
      <c r="G83"/>
      <c r="H83"/>
    </row>
  </sheetData>
  <sheetProtection algorithmName="SHA-512" hashValue="uxN5JMItqoU8acLKQDjamDlywbKfv1lVkjspD3cZ2WhOJSNXsMxhGqdldtEUIPBEzs6zWJj9UJTrdAt7bYIUbw==" saltValue="PkqRz5w/YCS1iMoPIUq6Wg==" spinCount="100000" sheet="1" objects="1" scenarios="1"/>
  <mergeCells count="119">
    <mergeCell ref="B53:D57"/>
    <mergeCell ref="E53:F53"/>
    <mergeCell ref="L53:L54"/>
    <mergeCell ref="E54:F54"/>
    <mergeCell ref="E55:F55"/>
    <mergeCell ref="E47:H47"/>
    <mergeCell ref="I47:O47"/>
    <mergeCell ref="P47:Q47"/>
    <mergeCell ref="E48:H48"/>
    <mergeCell ref="I48:O48"/>
    <mergeCell ref="P48:Q48"/>
    <mergeCell ref="L56:L57"/>
    <mergeCell ref="E56:F57"/>
    <mergeCell ref="G56:G57"/>
    <mergeCell ref="H56:H57"/>
    <mergeCell ref="I56:I57"/>
    <mergeCell ref="J56:J57"/>
    <mergeCell ref="K56:K57"/>
    <mergeCell ref="E49:H49"/>
    <mergeCell ref="I49:O49"/>
    <mergeCell ref="O44:P45"/>
    <mergeCell ref="Q44:Q45"/>
    <mergeCell ref="G45:H45"/>
    <mergeCell ref="I45:J45"/>
    <mergeCell ref="K45:L45"/>
    <mergeCell ref="E46:Q46"/>
    <mergeCell ref="B40:E40"/>
    <mergeCell ref="B43:D50"/>
    <mergeCell ref="E43:F43"/>
    <mergeCell ref="G43:L43"/>
    <mergeCell ref="M43:N43"/>
    <mergeCell ref="O43:P43"/>
    <mergeCell ref="E44:F45"/>
    <mergeCell ref="G44:H44"/>
    <mergeCell ref="I44:J44"/>
    <mergeCell ref="K44:L44"/>
    <mergeCell ref="F40:G40"/>
    <mergeCell ref="P49:Q49"/>
    <mergeCell ref="E50:O50"/>
    <mergeCell ref="P50:Q50"/>
    <mergeCell ref="B34:E35"/>
    <mergeCell ref="F34:H34"/>
    <mergeCell ref="B36:E36"/>
    <mergeCell ref="B37:E37"/>
    <mergeCell ref="B38:E38"/>
    <mergeCell ref="B39:E39"/>
    <mergeCell ref="B27:D32"/>
    <mergeCell ref="E27:H28"/>
    <mergeCell ref="I27:K27"/>
    <mergeCell ref="E29:H29"/>
    <mergeCell ref="E30:H30"/>
    <mergeCell ref="E31:H31"/>
    <mergeCell ref="E32:H32"/>
    <mergeCell ref="I28:J28"/>
    <mergeCell ref="I29:J29"/>
    <mergeCell ref="I30:J30"/>
    <mergeCell ref="I31:J31"/>
    <mergeCell ref="I32:J32"/>
    <mergeCell ref="F35:G35"/>
    <mergeCell ref="F36:G36"/>
    <mergeCell ref="F37:G37"/>
    <mergeCell ref="E20:H20"/>
    <mergeCell ref="I20:J20"/>
    <mergeCell ref="K20:M20"/>
    <mergeCell ref="B22:D25"/>
    <mergeCell ref="E22:I22"/>
    <mergeCell ref="E23:F23"/>
    <mergeCell ref="E24:F24"/>
    <mergeCell ref="E25:F25"/>
    <mergeCell ref="B15:D20"/>
    <mergeCell ref="E15:M15"/>
    <mergeCell ref="F16:G16"/>
    <mergeCell ref="K16:M16"/>
    <mergeCell ref="E17:E19"/>
    <mergeCell ref="F17:G19"/>
    <mergeCell ref="H17:H19"/>
    <mergeCell ref="I17:I19"/>
    <mergeCell ref="J17:J19"/>
    <mergeCell ref="K17:M19"/>
    <mergeCell ref="G23:H23"/>
    <mergeCell ref="G24:H24"/>
    <mergeCell ref="G25:H25"/>
    <mergeCell ref="K10:M12"/>
    <mergeCell ref="P10:Q10"/>
    <mergeCell ref="P11:Q11"/>
    <mergeCell ref="P12:Q12"/>
    <mergeCell ref="E13:H13"/>
    <mergeCell ref="I13:J13"/>
    <mergeCell ref="K13:M13"/>
    <mergeCell ref="P13:Q13"/>
    <mergeCell ref="B8:D13"/>
    <mergeCell ref="E8:M8"/>
    <mergeCell ref="F9:G9"/>
    <mergeCell ref="K9:M9"/>
    <mergeCell ref="P9:Q9"/>
    <mergeCell ref="E10:E12"/>
    <mergeCell ref="F10:G12"/>
    <mergeCell ref="H10:H12"/>
    <mergeCell ref="I10:I12"/>
    <mergeCell ref="J10:J12"/>
    <mergeCell ref="B1:I1"/>
    <mergeCell ref="K1:K6"/>
    <mergeCell ref="L1:Q6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</mergeCells>
  <conditionalFormatting sqref="G55">
    <cfRule type="expression" dxfId="29" priority="13">
      <formula>$G$54="Ja"</formula>
    </cfRule>
    <cfRule type="expression" dxfId="28" priority="14">
      <formula>$G$54="Nein | Nej"</formula>
    </cfRule>
  </conditionalFormatting>
  <conditionalFormatting sqref="H55">
    <cfRule type="expression" dxfId="27" priority="12">
      <formula>$H$54="Ja"</formula>
    </cfRule>
  </conditionalFormatting>
  <conditionalFormatting sqref="H56:K57">
    <cfRule type="expression" dxfId="26" priority="4">
      <formula>$H$54="Nein | Nej"</formula>
    </cfRule>
  </conditionalFormatting>
  <conditionalFormatting sqref="I55">
    <cfRule type="expression" dxfId="25" priority="10">
      <formula>$I$54="Ja"</formula>
    </cfRule>
    <cfRule type="expression" dxfId="24" priority="11">
      <formula>$I$54="Nein | Nej"</formula>
    </cfRule>
  </conditionalFormatting>
  <conditionalFormatting sqref="J55">
    <cfRule type="expression" dxfId="23" priority="8">
      <formula>$J$54="Ja"</formula>
    </cfRule>
    <cfRule type="expression" dxfId="22" priority="9">
      <formula>$J$54="Nein | Nej"</formula>
    </cfRule>
  </conditionalFormatting>
  <conditionalFormatting sqref="K55">
    <cfRule type="expression" dxfId="21" priority="6">
      <formula>$K$54="Ja"</formula>
    </cfRule>
    <cfRule type="expression" dxfId="20" priority="7">
      <formula>$K$54="Nein | Nej"</formula>
    </cfRule>
  </conditionalFormatting>
  <conditionalFormatting sqref="L55">
    <cfRule type="cellIs" dxfId="19" priority="1" operator="equal">
      <formula>1</formula>
    </cfRule>
    <cfRule type="cellIs" dxfId="18" priority="2" operator="lessThan">
      <formula>1</formula>
    </cfRule>
    <cfRule type="cellIs" dxfId="17" priority="3" operator="greaterThan">
      <formula>100%</formula>
    </cfRule>
  </conditionalFormatting>
  <conditionalFormatting sqref="Q44">
    <cfRule type="cellIs" dxfId="16" priority="15" operator="notEqual">
      <formula>0</formula>
    </cfRule>
  </conditionalFormatting>
  <conditionalFormatting sqref="Q44:Q45">
    <cfRule type="cellIs" dxfId="15" priority="5" operator="equal">
      <formula>0</formula>
    </cfRule>
  </conditionalFormatting>
  <dataValidations count="10">
    <dataValidation type="decimal" operator="greaterThanOrEqual" allowBlank="1" showInputMessage="1" showErrorMessage="1" prompt="Bitte geben Sie hier die Höhe des Interreg-Zuschusses für den Partner an | Indtast venligst værdien for Interreg-tilskuddet for partneren  " sqref="I45" xr:uid="{A0CFC5DF-F91F-4185-A79F-320D9E02D515}">
      <formula1>0</formula1>
    </dataValidation>
    <dataValidation type="decimal" operator="greaterThanOrEqual" allowBlank="1" showInputMessage="1" showErrorMessage="1" sqref="P48:Q49 I29:I31" xr:uid="{BA38C6E2-EEA9-4668-810C-7E824F2889C4}">
      <formula1>0</formula1>
    </dataValidation>
    <dataValidation type="textLength" allowBlank="1" showInputMessage="1" showErrorMessage="1" sqref="E29:H31 P10:Q12 I48:O49 K10 K17" xr:uid="{845543C7-60BE-40CE-BFDB-2EE15758EF3B}">
      <formula1>0</formula1>
      <formula2>1000</formula2>
    </dataValidation>
    <dataValidation type="custom" allowBlank="1" showInputMessage="1" showErrorMessage="1" sqref="G54" xr:uid="{01B3E59B-B53E-46E2-A2CF-3104D286FF2D}">
      <formula1>"Ja"</formula1>
    </dataValidation>
    <dataValidation type="list" allowBlank="1" showInputMessage="1" showErrorMessage="1" prompt="Bitte setzen Sie die Auswahl auf &quot;Ja&quot;, wenn der Partner am Teilziel beteiligt ist | Vælg venligst &quot;ja&quot;, når partneren deltager i delmålet " sqref="H54:K54" xr:uid="{542BEB2A-0BE8-4F8E-9C7F-92E9E0D1BFC4}">
      <formula1>"Ja,Nein | Nej"</formula1>
    </dataValidation>
    <dataValidation allowBlank="1" showInputMessage="1" showErrorMessage="1" error="Bitte tragen Sie entweder &quot;DE&quot; oder DK&quot; ein. | Venligst indsæt enten &quot;DE&quot; eller &quot;DK&quot;" sqref="D3" xr:uid="{76DCC8B0-2146-434F-9CFB-3A9693651F5B}"/>
    <dataValidation type="decimal" operator="greaterThanOrEqual" allowBlank="1" showInputMessage="1" showErrorMessage="1" prompt="Bitte geben Sie hier die Anzahl der Vollzeitstellen für jede der drei Leistungsgruppen in der Projektperiode an | Indtast venligst her antal fuldtidsstillinger for hver af de tre funktionsgrupper i projektperioden" sqref="I10" xr:uid="{70E233D1-DDF2-4A27-BA59-EA25EE36FA06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Nachlaufzeit an | Indtast venligst her antal fuldtidsstillinger for hver af de tre funktionsgrupper i opfølgningsperioden" sqref="I17" xr:uid="{1DB73346-ACB7-4C43-9F31-CE4CCF0BD2C8}">
      <formula1>0</formula1>
    </dataValidation>
    <dataValidation type="textLength" allowBlank="1" showInputMessage="1" showErrorMessage="1" prompt="Bitte fügen Sie hier eine Beschreibung der Aktivitäten im Projekt mit Verweis auf die Teilziele und Meilensteine ein | Indsæt venligst en beskrivelse af aktiviteterne i projektet inkl. henvisning til delmål og milepæle." sqref="F10:G12" xr:uid="{A1784DCA-D0E5-415E-A46E-0D142F486B11}">
      <formula1>0</formula1>
      <formula2>1000</formula2>
    </dataValidation>
    <dataValidation type="textLength" allowBlank="1" showInputMessage="1" showErrorMessage="1" prompt="Bitte fügen Sie hier eine Beschreibung der Tätigkeiten im Projekt bei | Tilføj her venligst en beskrivelse af aktiviteterne i projektet." sqref="F17:G19" xr:uid="{F7EA909A-189F-4D3A-8AC2-9908F746C025}">
      <formula1>0</formula1>
      <formula2>1000</formula2>
    </dataValidation>
  </dataValidations>
  <pageMargins left="0.23622047244094491" right="0.23622047244094491" top="0.74803149606299213" bottom="0.74803149606299213" header="0.31496062992125984" footer="0.31496062992125984"/>
  <pageSetup paperSize="9" scale="48" fitToHeight="2" orientation="landscape" r:id="rId1"/>
  <headerFooter alignWithMargins="0">
    <oddHeader>&amp;L&amp;G&amp;C&amp;G</oddHeader>
    <oddFooter>&amp;L&amp;K000000Version 1.2, 07.07.2026&amp;CBudget PKP - Modell A | Budget PKP - model A&amp;R Budget &amp;A Seite | side  &amp;P/&amp;N</oddFooter>
  </headerFooter>
  <rowBreaks count="2" manualBreakCount="2">
    <brk id="21" max="16383" man="1"/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Bitte wählen Sie einen Wert höher als 0 % und maximal 100 %, wenn der Partner an dem Teilziel beteiligt ist | Vælg indtast en værdi højere end 0 % og maksimal 100 %, når partneren deltager i delmålet" prompt="Bitte wählen Sie einen Wert höher als 0 % und maximal 100 %, wenn der Partner an dem Teilziel beteiligt ist | Vælg indtast en værdi højere end 0 % og maksimal 100 %, når partneren deltager i delmålet" xr:uid="{DD509855-2594-44A3-9005-4B7E2DD3D829}">
          <x14:formula1>
            <xm:f>Quellen!$H$3</xm:f>
          </x14:formula1>
          <x14:formula2>
            <xm:f>Quellen!$L$3</xm:f>
          </x14:formula2>
          <xm:sqref>G55:K55</xm:sqref>
        </x14:dataValidation>
        <x14:dataValidation type="list" allowBlank="1" showInputMessage="1" showErrorMessage="1" prompt="Bitte wählen Sie die Form der Kofinanzierung aus der Auswahl | Vælg venligst medfinansieringsformen ud fra listen" xr:uid="{B768F72E-8940-46BC-924B-DA6BB0EC6C76}">
          <x14:formula1>
            <xm:f>Quellen!$B$4:$B$8</xm:f>
          </x14:formula1>
          <xm:sqref>E48:H49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6EC0-7091-486C-9703-751ABF70B279}">
  <sheetPr codeName="Ark12">
    <tabColor rgb="FFBCBCBC"/>
  </sheetPr>
  <dimension ref="A1:LW83"/>
  <sheetViews>
    <sheetView showGridLines="0" topLeftCell="A13" zoomScale="90" zoomScaleNormal="90" zoomScaleSheetLayoutView="80" workbookViewId="0">
      <selection activeCell="I13" sqref="I13:J13"/>
    </sheetView>
  </sheetViews>
  <sheetFormatPr defaultColWidth="2.5546875" defaultRowHeight="14.4" x14ac:dyDescent="0.3"/>
  <cols>
    <col min="1" max="1" width="4.5546875" style="31" customWidth="1"/>
    <col min="2" max="3" width="15.88671875" style="31" customWidth="1"/>
    <col min="4" max="4" width="9.44140625" style="31" customWidth="1"/>
    <col min="5" max="15" width="15.88671875" style="31" customWidth="1"/>
    <col min="16" max="16" width="15.44140625" style="31" customWidth="1"/>
    <col min="17" max="17" width="21.88671875" style="31" customWidth="1"/>
    <col min="18" max="16384" width="2.5546875" style="31"/>
  </cols>
  <sheetData>
    <row r="1" spans="2:335" ht="33.75" customHeight="1" x14ac:dyDescent="0.3">
      <c r="B1" s="612" t="s">
        <v>218</v>
      </c>
      <c r="C1" s="613"/>
      <c r="D1" s="613"/>
      <c r="E1" s="613"/>
      <c r="F1" s="613"/>
      <c r="G1" s="613"/>
      <c r="H1" s="613"/>
      <c r="I1" s="614"/>
      <c r="K1" s="580" t="s">
        <v>96</v>
      </c>
      <c r="L1" s="583" t="s">
        <v>164</v>
      </c>
      <c r="M1" s="584"/>
      <c r="N1" s="584"/>
      <c r="O1" s="584"/>
      <c r="P1" s="584"/>
      <c r="Q1" s="585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</row>
    <row r="2" spans="2:335" s="32" customFormat="1" ht="52.5" customHeight="1" x14ac:dyDescent="0.3">
      <c r="B2" s="623" t="s">
        <v>44</v>
      </c>
      <c r="C2" s="624"/>
      <c r="D2" s="627" t="str">
        <f>IF('Angaben-Oplysninger'!E7="","",'Angaben-Oplysninger'!E7)</f>
        <v/>
      </c>
      <c r="E2" s="627"/>
      <c r="F2" s="624" t="s">
        <v>45</v>
      </c>
      <c r="G2" s="624"/>
      <c r="H2" s="628" t="str">
        <f>K45</f>
        <v>-</v>
      </c>
      <c r="I2" s="629"/>
      <c r="K2" s="581"/>
      <c r="L2" s="586"/>
      <c r="M2" s="587"/>
      <c r="N2" s="587"/>
      <c r="O2" s="587"/>
      <c r="P2" s="587"/>
      <c r="Q2" s="588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</row>
    <row r="3" spans="2:335" s="32" customFormat="1" ht="52.5" customHeight="1" x14ac:dyDescent="0.3">
      <c r="B3" s="623" t="s">
        <v>46</v>
      </c>
      <c r="C3" s="624"/>
      <c r="D3" s="627" t="str">
        <f>IF('Angaben-Oplysninger'!F23="","",'Angaben-Oplysninger'!F23)</f>
        <v/>
      </c>
      <c r="E3" s="627"/>
      <c r="F3" s="624" t="s">
        <v>47</v>
      </c>
      <c r="G3" s="624"/>
      <c r="H3" s="631">
        <f>E44</f>
        <v>0</v>
      </c>
      <c r="I3" s="632"/>
      <c r="K3" s="581"/>
      <c r="L3" s="586"/>
      <c r="M3" s="587"/>
      <c r="N3" s="587"/>
      <c r="O3" s="587"/>
      <c r="P3" s="587"/>
      <c r="Q3" s="588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</row>
    <row r="4" spans="2:335" s="32" customFormat="1" ht="52.5" customHeight="1" x14ac:dyDescent="0.3">
      <c r="B4" s="623" t="s">
        <v>65</v>
      </c>
      <c r="C4" s="624"/>
      <c r="D4" s="627" t="str">
        <f>IF('Angaben-Oplysninger'!D23="","",'Angaben-Oplysninger'!D23)</f>
        <v/>
      </c>
      <c r="E4" s="627"/>
      <c r="F4" s="624" t="s">
        <v>48</v>
      </c>
      <c r="G4" s="624"/>
      <c r="H4" s="621">
        <f>I45</f>
        <v>0</v>
      </c>
      <c r="I4" s="622"/>
      <c r="K4" s="581"/>
      <c r="L4" s="586"/>
      <c r="M4" s="587"/>
      <c r="N4" s="587"/>
      <c r="O4" s="587"/>
      <c r="P4" s="587"/>
      <c r="Q4" s="588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</row>
    <row r="5" spans="2:335" s="32" customFormat="1" ht="52.5" customHeight="1" thickBot="1" x14ac:dyDescent="0.35">
      <c r="B5" s="625" t="s">
        <v>66</v>
      </c>
      <c r="C5" s="626"/>
      <c r="D5" s="630" t="str">
        <f>'Angaben-Oplysninger'!C23</f>
        <v>Projektpartner 8</v>
      </c>
      <c r="E5" s="630"/>
      <c r="F5" s="626" t="s">
        <v>174</v>
      </c>
      <c r="G5" s="626"/>
      <c r="H5" s="621" t="str">
        <f>IF(H2="-","-",H3*(100%-H2))</f>
        <v>-</v>
      </c>
      <c r="I5" s="622"/>
      <c r="K5" s="581"/>
      <c r="L5" s="586"/>
      <c r="M5" s="587"/>
      <c r="N5" s="587"/>
      <c r="O5" s="587"/>
      <c r="P5" s="587"/>
      <c r="Q5" s="588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</row>
    <row r="6" spans="2:335" s="32" customFormat="1" ht="50.25" customHeight="1" thickBot="1" x14ac:dyDescent="0.35">
      <c r="K6" s="582"/>
      <c r="L6" s="589"/>
      <c r="M6" s="590"/>
      <c r="N6" s="590"/>
      <c r="O6" s="590"/>
      <c r="P6" s="590"/>
      <c r="Q6" s="59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</row>
    <row r="7" spans="2:335" s="32" customFormat="1" ht="19.5" customHeight="1" thickBot="1" x14ac:dyDescent="0.35"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2:335" s="32" customFormat="1" ht="37.5" customHeight="1" thickBot="1" x14ac:dyDescent="0.35">
      <c r="B8" s="615" t="s">
        <v>244</v>
      </c>
      <c r="C8" s="616"/>
      <c r="D8" s="616"/>
      <c r="E8" s="715" t="s">
        <v>240</v>
      </c>
      <c r="F8" s="716"/>
      <c r="G8" s="716"/>
      <c r="H8" s="716"/>
      <c r="I8" s="716"/>
      <c r="J8" s="716"/>
      <c r="K8" s="716"/>
      <c r="L8" s="716"/>
      <c r="M8" s="717"/>
      <c r="N8" s="161"/>
      <c r="O8" s="161"/>
      <c r="P8" s="161"/>
      <c r="Q8" s="161"/>
      <c r="R8" s="159"/>
      <c r="S8" s="159"/>
      <c r="T8" s="159"/>
      <c r="U8" s="159"/>
      <c r="V8" s="159"/>
      <c r="W8" s="159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2:335" s="32" customFormat="1" ht="66.75" customHeight="1" x14ac:dyDescent="0.3">
      <c r="B9" s="617"/>
      <c r="C9" s="618"/>
      <c r="D9" s="618"/>
      <c r="E9" s="112" t="s">
        <v>265</v>
      </c>
      <c r="F9" s="718" t="s">
        <v>267</v>
      </c>
      <c r="G9" s="718"/>
      <c r="H9" s="133" t="s">
        <v>98</v>
      </c>
      <c r="I9" s="133" t="s">
        <v>42</v>
      </c>
      <c r="J9" s="133" t="s">
        <v>234</v>
      </c>
      <c r="K9" s="718" t="s">
        <v>232</v>
      </c>
      <c r="L9" s="718"/>
      <c r="M9" s="719"/>
      <c r="N9" s="160"/>
      <c r="O9" s="160"/>
      <c r="P9" s="763"/>
      <c r="Q9" s="763"/>
      <c r="R9" s="159"/>
      <c r="S9" s="159"/>
      <c r="T9" s="159"/>
      <c r="U9" s="159"/>
      <c r="V9" s="159"/>
      <c r="W9" s="159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2:335" s="32" customFormat="1" ht="149.25" customHeight="1" x14ac:dyDescent="0.3">
      <c r="B10" s="617"/>
      <c r="C10" s="618"/>
      <c r="D10" s="618"/>
      <c r="E10" s="669" t="s">
        <v>43</v>
      </c>
      <c r="F10" s="672"/>
      <c r="G10" s="673"/>
      <c r="H10" s="678">
        <f>IF($D$3="DE",46,IF($D$3="DK",51,0))</f>
        <v>0</v>
      </c>
      <c r="I10" s="699">
        <v>0</v>
      </c>
      <c r="J10" s="678">
        <f>ROUND($H10*I10*1720,2)</f>
        <v>0</v>
      </c>
      <c r="K10" s="702"/>
      <c r="L10" s="703"/>
      <c r="M10" s="704"/>
      <c r="N10" s="87"/>
      <c r="O10" s="88"/>
      <c r="P10" s="761"/>
      <c r="Q10" s="761"/>
      <c r="R10" s="159"/>
      <c r="S10" s="159"/>
      <c r="T10" s="159"/>
      <c r="U10" s="159"/>
      <c r="V10" s="159"/>
      <c r="W10" s="159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2:335" s="32" customFormat="1" ht="149.25" customHeight="1" x14ac:dyDescent="0.3">
      <c r="B11" s="617"/>
      <c r="C11" s="618"/>
      <c r="D11" s="618"/>
      <c r="E11" s="670"/>
      <c r="F11" s="674"/>
      <c r="G11" s="675"/>
      <c r="H11" s="679"/>
      <c r="I11" s="700"/>
      <c r="J11" s="679"/>
      <c r="K11" s="705"/>
      <c r="L11" s="706"/>
      <c r="M11" s="707"/>
      <c r="N11" s="87"/>
      <c r="O11" s="88"/>
      <c r="P11" s="761"/>
      <c r="Q11" s="761"/>
      <c r="R11" s="159"/>
      <c r="S11" s="159"/>
      <c r="T11" s="159"/>
      <c r="U11" s="159"/>
      <c r="V11" s="159"/>
      <c r="W11" s="159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2:335" s="32" customFormat="1" ht="33" customHeight="1" thickBot="1" x14ac:dyDescent="0.35">
      <c r="B12" s="617"/>
      <c r="C12" s="618"/>
      <c r="D12" s="618"/>
      <c r="E12" s="671"/>
      <c r="F12" s="676"/>
      <c r="G12" s="677"/>
      <c r="H12" s="680"/>
      <c r="I12" s="701"/>
      <c r="J12" s="680"/>
      <c r="K12" s="708"/>
      <c r="L12" s="709"/>
      <c r="M12" s="710"/>
      <c r="N12" s="87"/>
      <c r="O12" s="88"/>
      <c r="P12" s="761"/>
      <c r="Q12" s="761"/>
      <c r="R12" s="159"/>
      <c r="S12" s="159"/>
      <c r="T12" s="159"/>
      <c r="U12" s="159"/>
      <c r="V12" s="159"/>
      <c r="W12" s="159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2:335" s="32" customFormat="1" ht="33" customHeight="1" thickBot="1" x14ac:dyDescent="0.35">
      <c r="B13" s="619"/>
      <c r="C13" s="620"/>
      <c r="D13" s="620"/>
      <c r="E13" s="686" t="s">
        <v>9</v>
      </c>
      <c r="F13" s="687"/>
      <c r="G13" s="687"/>
      <c r="H13" s="687"/>
      <c r="I13" s="740">
        <f>J10</f>
        <v>0</v>
      </c>
      <c r="J13" s="740"/>
      <c r="K13" s="713"/>
      <c r="L13" s="713"/>
      <c r="M13" s="714"/>
      <c r="N13" s="96"/>
      <c r="O13" s="88"/>
      <c r="P13" s="762"/>
      <c r="Q13" s="762"/>
      <c r="R13" s="159"/>
      <c r="S13" s="159"/>
      <c r="T13" s="159"/>
      <c r="U13" s="159"/>
      <c r="V13" s="159"/>
      <c r="W13" s="159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2:335" s="32" customFormat="1" ht="23.25" hidden="1" customHeight="1" thickBot="1" x14ac:dyDescent="0.35">
      <c r="B14" s="33"/>
      <c r="C14" s="34"/>
      <c r="D14" s="35"/>
      <c r="E14" s="36"/>
      <c r="F14" s="34"/>
      <c r="G14" s="34"/>
      <c r="H14" s="37"/>
      <c r="I14" s="38"/>
      <c r="J14" s="38"/>
      <c r="K14" s="38"/>
      <c r="L14" s="38"/>
      <c r="M14" s="38"/>
      <c r="N14" s="38"/>
      <c r="O14" s="39"/>
      <c r="P14" s="39"/>
      <c r="Q14" s="39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</row>
    <row r="15" spans="2:335" s="32" customFormat="1" ht="39" hidden="1" customHeight="1" thickBot="1" x14ac:dyDescent="0.35">
      <c r="B15" s="538" t="s">
        <v>197</v>
      </c>
      <c r="C15" s="639"/>
      <c r="D15" s="640"/>
      <c r="E15" s="511" t="s">
        <v>203</v>
      </c>
      <c r="F15" s="512"/>
      <c r="G15" s="512"/>
      <c r="H15" s="512"/>
      <c r="I15" s="512"/>
      <c r="J15" s="512"/>
      <c r="K15" s="512"/>
      <c r="L15" s="512"/>
      <c r="M15" s="513"/>
      <c r="N15" s="38"/>
      <c r="O15" s="39"/>
      <c r="P15" s="39"/>
      <c r="Q15" s="3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2:335" s="32" customFormat="1" ht="60.75" hidden="1" customHeight="1" x14ac:dyDescent="0.3">
      <c r="B16" s="641"/>
      <c r="C16" s="642"/>
      <c r="D16" s="643"/>
      <c r="E16" s="112" t="s">
        <v>198</v>
      </c>
      <c r="F16" s="595" t="s">
        <v>140</v>
      </c>
      <c r="G16" s="595"/>
      <c r="H16" s="133" t="s">
        <v>98</v>
      </c>
      <c r="I16" s="133" t="s">
        <v>42</v>
      </c>
      <c r="J16" s="133" t="s">
        <v>131</v>
      </c>
      <c r="K16" s="718" t="s">
        <v>141</v>
      </c>
      <c r="L16" s="718"/>
      <c r="M16" s="719"/>
      <c r="N16" s="38"/>
      <c r="O16" s="39"/>
      <c r="P16" s="39"/>
      <c r="Q16" s="3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2:335" s="32" customFormat="1" ht="41.1" hidden="1" customHeight="1" x14ac:dyDescent="0.3">
      <c r="B17" s="641"/>
      <c r="C17" s="642"/>
      <c r="D17" s="643"/>
      <c r="E17" s="669" t="s">
        <v>43</v>
      </c>
      <c r="F17" s="672"/>
      <c r="G17" s="673"/>
      <c r="H17" s="678">
        <f>IF($D$3="DE",46,IF($D$3="DK",51,0))</f>
        <v>0</v>
      </c>
      <c r="I17" s="699"/>
      <c r="J17" s="678">
        <f>ROUND(H17*I17*(1720/6),2)</f>
        <v>0</v>
      </c>
      <c r="K17" s="702"/>
      <c r="L17" s="703"/>
      <c r="M17" s="704"/>
      <c r="N17" s="38"/>
      <c r="O17" s="39"/>
      <c r="P17" s="39"/>
      <c r="Q17" s="3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</row>
    <row r="18" spans="2:335" s="32" customFormat="1" ht="27" hidden="1" customHeight="1" x14ac:dyDescent="0.3">
      <c r="B18" s="644"/>
      <c r="C18" s="645"/>
      <c r="D18" s="646"/>
      <c r="E18" s="670"/>
      <c r="F18" s="674"/>
      <c r="G18" s="675"/>
      <c r="H18" s="679"/>
      <c r="I18" s="700"/>
      <c r="J18" s="679"/>
      <c r="K18" s="705"/>
      <c r="L18" s="706"/>
      <c r="M18" s="707"/>
      <c r="N18" s="38"/>
      <c r="O18" s="39"/>
      <c r="P18" s="39"/>
      <c r="Q18" s="3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</row>
    <row r="19" spans="2:335" s="32" customFormat="1" ht="44.1" hidden="1" customHeight="1" thickBot="1" x14ac:dyDescent="0.35">
      <c r="B19" s="644"/>
      <c r="C19" s="645"/>
      <c r="D19" s="646"/>
      <c r="E19" s="671"/>
      <c r="F19" s="676"/>
      <c r="G19" s="677"/>
      <c r="H19" s="680"/>
      <c r="I19" s="701"/>
      <c r="J19" s="680"/>
      <c r="K19" s="708"/>
      <c r="L19" s="709"/>
      <c r="M19" s="710"/>
      <c r="N19" s="38"/>
      <c r="O19" s="39"/>
      <c r="P19" s="39"/>
      <c r="Q19" s="3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2:335" s="32" customFormat="1" ht="34.5" hidden="1" customHeight="1" thickBot="1" x14ac:dyDescent="0.35">
      <c r="B20" s="647"/>
      <c r="C20" s="648"/>
      <c r="D20" s="649"/>
      <c r="E20" s="686" t="s">
        <v>9</v>
      </c>
      <c r="F20" s="687"/>
      <c r="G20" s="687"/>
      <c r="H20" s="687"/>
      <c r="I20" s="740">
        <f>J17</f>
        <v>0</v>
      </c>
      <c r="J20" s="740"/>
      <c r="K20" s="741"/>
      <c r="L20" s="741"/>
      <c r="M20" s="742"/>
      <c r="N20" s="38"/>
      <c r="O20" s="39"/>
      <c r="P20" s="39"/>
      <c r="Q20" s="3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2:335" customFormat="1" ht="34.5" customHeight="1" thickBot="1" x14ac:dyDescent="0.35"/>
    <row r="22" spans="2:335" s="32" customFormat="1" ht="37.5" customHeight="1" x14ac:dyDescent="0.3">
      <c r="B22" s="538" t="s">
        <v>219</v>
      </c>
      <c r="C22" s="639"/>
      <c r="D22" s="640"/>
      <c r="E22" s="733" t="s">
        <v>157</v>
      </c>
      <c r="F22" s="734"/>
      <c r="G22" s="734"/>
      <c r="H22" s="734"/>
      <c r="I22" s="736"/>
      <c r="J22" s="42"/>
      <c r="K22" s="4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</row>
    <row r="23" spans="2:335" s="32" customFormat="1" ht="55.5" customHeight="1" x14ac:dyDescent="0.3">
      <c r="B23" s="641"/>
      <c r="C23" s="642"/>
      <c r="D23" s="643"/>
      <c r="E23" s="751"/>
      <c r="F23" s="752"/>
      <c r="G23" s="720" t="s">
        <v>156</v>
      </c>
      <c r="H23" s="721"/>
      <c r="I23" s="72" t="s">
        <v>9</v>
      </c>
      <c r="J23" s="130"/>
      <c r="K23" s="130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</row>
    <row r="24" spans="2:335" s="32" customFormat="1" ht="30.75" customHeight="1" thickBot="1" x14ac:dyDescent="0.35">
      <c r="B24" s="641"/>
      <c r="C24" s="642"/>
      <c r="D24" s="643"/>
      <c r="E24" s="724" t="s">
        <v>99</v>
      </c>
      <c r="F24" s="725"/>
      <c r="G24" s="501">
        <f>I13</f>
        <v>0</v>
      </c>
      <c r="H24" s="502"/>
      <c r="I24" s="40">
        <f>SUM(G24:H24)</f>
        <v>0</v>
      </c>
      <c r="J24" s="93"/>
      <c r="K24" s="93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</row>
    <row r="25" spans="2:335" s="32" customFormat="1" ht="28.5" customHeight="1" thickBot="1" x14ac:dyDescent="0.35">
      <c r="B25" s="647"/>
      <c r="C25" s="648"/>
      <c r="D25" s="649"/>
      <c r="E25" s="694" t="s">
        <v>9</v>
      </c>
      <c r="F25" s="696"/>
      <c r="G25" s="503">
        <f>ROUND(G24*0.4,2)</f>
        <v>0</v>
      </c>
      <c r="H25" s="504"/>
      <c r="I25" s="41">
        <f>SUM(G25:H25)</f>
        <v>0</v>
      </c>
      <c r="J25" s="93"/>
      <c r="K25" s="94"/>
      <c r="M25" s="42"/>
      <c r="N25" s="42"/>
      <c r="Q25" s="3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</row>
    <row r="26" spans="2:335" s="32" customFormat="1" ht="28.5" customHeight="1" thickBot="1" x14ac:dyDescent="0.35">
      <c r="B26"/>
      <c r="C26"/>
      <c r="D26"/>
      <c r="E26"/>
      <c r="F26"/>
      <c r="G26"/>
      <c r="H26"/>
      <c r="I26"/>
      <c r="J26"/>
      <c r="K26"/>
      <c r="L26" s="42"/>
      <c r="M26" s="42"/>
      <c r="N26" s="42"/>
      <c r="Q26" s="3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</row>
    <row r="27" spans="2:335" s="32" customFormat="1" ht="38.25" customHeight="1" x14ac:dyDescent="0.3">
      <c r="B27" s="538" t="s">
        <v>220</v>
      </c>
      <c r="C27" s="639"/>
      <c r="D27" s="650"/>
      <c r="E27" s="593" t="s">
        <v>67</v>
      </c>
      <c r="F27" s="533"/>
      <c r="G27" s="533"/>
      <c r="H27" s="653"/>
      <c r="I27" s="733" t="s">
        <v>157</v>
      </c>
      <c r="J27" s="734"/>
      <c r="K27" s="736"/>
      <c r="L27" s="42"/>
      <c r="M27" s="42"/>
      <c r="N27" s="36"/>
      <c r="O27" s="43"/>
      <c r="P27" s="43"/>
      <c r="Q27" s="4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</row>
    <row r="28" spans="2:335" s="32" customFormat="1" ht="47.25" customHeight="1" thickBot="1" x14ac:dyDescent="0.35">
      <c r="B28" s="641"/>
      <c r="C28" s="642"/>
      <c r="D28" s="651"/>
      <c r="E28" s="726"/>
      <c r="F28" s="727"/>
      <c r="G28" s="727"/>
      <c r="H28" s="728"/>
      <c r="I28" s="489" t="s">
        <v>156</v>
      </c>
      <c r="J28" s="490"/>
      <c r="K28" s="155" t="s">
        <v>9</v>
      </c>
      <c r="L28" s="130"/>
      <c r="M28" s="130"/>
      <c r="N28" s="44"/>
      <c r="O28" s="43"/>
      <c r="P28" s="43"/>
      <c r="Q28" s="4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</row>
    <row r="29" spans="2:335" s="32" customFormat="1" ht="31.5" customHeight="1" x14ac:dyDescent="0.3">
      <c r="B29" s="641"/>
      <c r="C29" s="642"/>
      <c r="D29" s="651"/>
      <c r="E29" s="660"/>
      <c r="F29" s="661"/>
      <c r="G29" s="661"/>
      <c r="H29" s="662"/>
      <c r="I29" s="491"/>
      <c r="J29" s="492"/>
      <c r="K29" s="153">
        <f>I29</f>
        <v>0</v>
      </c>
      <c r="M29" s="90"/>
      <c r="N29" s="45"/>
      <c r="O29" s="43"/>
      <c r="P29" s="43"/>
      <c r="Q29" s="4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</row>
    <row r="30" spans="2:335" s="32" customFormat="1" ht="35.25" customHeight="1" x14ac:dyDescent="0.3">
      <c r="B30" s="641"/>
      <c r="C30" s="642"/>
      <c r="D30" s="651"/>
      <c r="E30" s="660"/>
      <c r="F30" s="661"/>
      <c r="G30" s="661"/>
      <c r="H30" s="662"/>
      <c r="I30" s="493"/>
      <c r="J30" s="494"/>
      <c r="K30" s="113">
        <f>I30</f>
        <v>0</v>
      </c>
      <c r="M30" s="90"/>
      <c r="N30" s="45"/>
      <c r="O30" s="43"/>
      <c r="P30" s="43"/>
      <c r="Q30" s="4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</row>
    <row r="31" spans="2:335" s="32" customFormat="1" ht="32.25" customHeight="1" thickBot="1" x14ac:dyDescent="0.35">
      <c r="B31" s="641"/>
      <c r="C31" s="642"/>
      <c r="D31" s="651"/>
      <c r="E31" s="737"/>
      <c r="F31" s="738"/>
      <c r="G31" s="738"/>
      <c r="H31" s="739"/>
      <c r="I31" s="495"/>
      <c r="J31" s="496"/>
      <c r="K31" s="114">
        <f>I31</f>
        <v>0</v>
      </c>
      <c r="M31" s="90"/>
      <c r="N31" s="45"/>
      <c r="O31" s="43"/>
      <c r="P31" s="43"/>
      <c r="Q31" s="43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</row>
    <row r="32" spans="2:335" s="32" customFormat="1" ht="30.75" customHeight="1" thickBot="1" x14ac:dyDescent="0.35">
      <c r="B32" s="647"/>
      <c r="C32" s="648"/>
      <c r="D32" s="652"/>
      <c r="E32" s="666" t="s">
        <v>34</v>
      </c>
      <c r="F32" s="667"/>
      <c r="G32" s="667"/>
      <c r="H32" s="668"/>
      <c r="I32" s="497">
        <f>SUM(I29:I31)</f>
        <v>0</v>
      </c>
      <c r="J32" s="498"/>
      <c r="K32" s="115">
        <f>SUM(K29:K31)</f>
        <v>0</v>
      </c>
      <c r="M32" s="91"/>
      <c r="N32" s="46"/>
      <c r="O32" s="43"/>
      <c r="P32" s="43"/>
      <c r="Q32" s="43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</row>
    <row r="33" spans="1:335" s="32" customFormat="1" ht="31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</row>
    <row r="34" spans="1:335" s="32" customFormat="1" ht="33" customHeight="1" x14ac:dyDescent="0.3">
      <c r="A34"/>
      <c r="B34" s="633" t="s">
        <v>221</v>
      </c>
      <c r="C34" s="634"/>
      <c r="D34" s="634"/>
      <c r="E34" s="635"/>
      <c r="F34" s="733" t="s">
        <v>157</v>
      </c>
      <c r="G34" s="734"/>
      <c r="H34" s="736"/>
      <c r="I34" s="42"/>
      <c r="J34" s="42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</row>
    <row r="35" spans="1:335" s="32" customFormat="1" ht="57" customHeight="1" x14ac:dyDescent="0.3">
      <c r="A35"/>
      <c r="B35" s="636"/>
      <c r="C35" s="637"/>
      <c r="D35" s="637"/>
      <c r="E35" s="638"/>
      <c r="F35" s="722" t="s">
        <v>156</v>
      </c>
      <c r="G35" s="723"/>
      <c r="H35" s="72" t="s">
        <v>49</v>
      </c>
      <c r="I35" s="130"/>
      <c r="J35" s="130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</row>
    <row r="36" spans="1:335" s="32" customFormat="1" ht="44.25" customHeight="1" x14ac:dyDescent="0.3">
      <c r="A36"/>
      <c r="B36" s="535" t="s">
        <v>165</v>
      </c>
      <c r="C36" s="536"/>
      <c r="D36" s="536"/>
      <c r="E36" s="537"/>
      <c r="F36" s="483">
        <f>I13</f>
        <v>0</v>
      </c>
      <c r="G36" s="484"/>
      <c r="H36" s="75">
        <f>SUM(F36:G36)</f>
        <v>0</v>
      </c>
      <c r="I36" s="87"/>
      <c r="J36" s="88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</row>
    <row r="37" spans="1:335" s="32" customFormat="1" ht="64.5" customHeight="1" thickBot="1" x14ac:dyDescent="0.35">
      <c r="A37"/>
      <c r="B37" s="598" t="s">
        <v>169</v>
      </c>
      <c r="C37" s="599"/>
      <c r="D37" s="599"/>
      <c r="E37" s="600"/>
      <c r="F37" s="485">
        <f>G25</f>
        <v>0</v>
      </c>
      <c r="G37" s="486"/>
      <c r="H37" s="76">
        <f>SUM(F37:G37)</f>
        <v>0</v>
      </c>
      <c r="I37" s="87"/>
      <c r="J37" s="88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</row>
    <row r="38" spans="1:335" s="32" customFormat="1" ht="30.75" hidden="1" customHeight="1" thickBot="1" x14ac:dyDescent="0.35">
      <c r="A38"/>
      <c r="B38" s="601" t="s">
        <v>118</v>
      </c>
      <c r="C38" s="602"/>
      <c r="D38" s="602"/>
      <c r="E38" s="603"/>
      <c r="F38" s="77">
        <f>SUM(F36:F37)</f>
        <v>0</v>
      </c>
      <c r="G38" s="78"/>
      <c r="H38" s="79">
        <f>SUM(F38:G38)</f>
        <v>0</v>
      </c>
      <c r="I38" s="88"/>
      <c r="J38" s="8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</row>
    <row r="39" spans="1:335" s="32" customFormat="1" ht="30.75" hidden="1" customHeight="1" thickBot="1" x14ac:dyDescent="0.35">
      <c r="A39"/>
      <c r="B39" s="604" t="s">
        <v>51</v>
      </c>
      <c r="C39" s="605"/>
      <c r="D39" s="605"/>
      <c r="E39" s="606"/>
      <c r="F39" s="121">
        <f>I32</f>
        <v>0</v>
      </c>
      <c r="G39" s="81"/>
      <c r="H39" s="122">
        <f>F39</f>
        <v>0</v>
      </c>
      <c r="I39" s="95"/>
      <c r="J39" s="88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</row>
    <row r="40" spans="1:335" s="32" customFormat="1" ht="30.75" customHeight="1" thickBot="1" x14ac:dyDescent="0.35">
      <c r="A40"/>
      <c r="B40" s="607" t="s">
        <v>9</v>
      </c>
      <c r="C40" s="608"/>
      <c r="D40" s="608"/>
      <c r="E40" s="609"/>
      <c r="F40" s="487">
        <f>SUM(F36:F37)</f>
        <v>0</v>
      </c>
      <c r="G40" s="488"/>
      <c r="H40" s="79">
        <f>SUM(H36:H37)</f>
        <v>0</v>
      </c>
      <c r="I40" s="88"/>
      <c r="J40" s="8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</row>
    <row r="41" spans="1:335" s="32" customFormat="1" x14ac:dyDescent="0.3">
      <c r="A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</row>
    <row r="42" spans="1:335" ht="15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</row>
    <row r="43" spans="1:335" ht="33.75" customHeight="1" x14ac:dyDescent="0.3">
      <c r="A43"/>
      <c r="B43" s="554" t="s">
        <v>245</v>
      </c>
      <c r="C43" s="555"/>
      <c r="D43" s="556"/>
      <c r="E43" s="531" t="s">
        <v>55</v>
      </c>
      <c r="F43" s="532"/>
      <c r="G43" s="533" t="s">
        <v>179</v>
      </c>
      <c r="H43" s="533"/>
      <c r="I43" s="533"/>
      <c r="J43" s="533"/>
      <c r="K43" s="533"/>
      <c r="L43" s="533"/>
      <c r="M43" s="532" t="s">
        <v>54</v>
      </c>
      <c r="N43" s="532"/>
      <c r="O43" s="533" t="s">
        <v>56</v>
      </c>
      <c r="P43" s="533"/>
      <c r="Q43" s="60" t="s">
        <v>57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</row>
    <row r="44" spans="1:335" s="48" customFormat="1" ht="33" customHeight="1" x14ac:dyDescent="0.3">
      <c r="A44" s="47"/>
      <c r="B44" s="557"/>
      <c r="C44" s="558"/>
      <c r="D44" s="559"/>
      <c r="E44" s="571">
        <f>H40</f>
        <v>0</v>
      </c>
      <c r="F44" s="522"/>
      <c r="G44" s="576" t="s">
        <v>235</v>
      </c>
      <c r="H44" s="576"/>
      <c r="I44" s="293">
        <f>ROUND(H40*K44,2)</f>
        <v>0</v>
      </c>
      <c r="J44" s="293"/>
      <c r="K44" s="552">
        <v>0.65</v>
      </c>
      <c r="L44" s="552"/>
      <c r="M44" s="59">
        <f>ROUND(E44*N44,2)</f>
        <v>0</v>
      </c>
      <c r="N44" s="73">
        <v>0.35</v>
      </c>
      <c r="O44" s="522">
        <f>M45+I45</f>
        <v>0</v>
      </c>
      <c r="P44" s="522"/>
      <c r="Q44" s="529">
        <f>ROUND((O44-E44),2)</f>
        <v>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</row>
    <row r="45" spans="1:335" s="48" customFormat="1" ht="33" customHeight="1" thickBot="1" x14ac:dyDescent="0.35">
      <c r="A45" s="47"/>
      <c r="B45" s="560"/>
      <c r="C45" s="561"/>
      <c r="D45" s="562"/>
      <c r="E45" s="572"/>
      <c r="F45" s="523"/>
      <c r="G45" s="577" t="s">
        <v>69</v>
      </c>
      <c r="H45" s="577"/>
      <c r="I45" s="570">
        <v>0</v>
      </c>
      <c r="J45" s="570"/>
      <c r="K45" s="553" t="str">
        <f>IF(E44=0,"-",(I45/E44))</f>
        <v>-</v>
      </c>
      <c r="L45" s="553"/>
      <c r="M45" s="61">
        <f>P50</f>
        <v>0</v>
      </c>
      <c r="N45" s="74" t="str">
        <f>IF(I45=0,"-",M45/E44)</f>
        <v>-</v>
      </c>
      <c r="O45" s="523"/>
      <c r="P45" s="523"/>
      <c r="Q45" s="530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</row>
    <row r="46" spans="1:335" ht="14.25" customHeight="1" thickBot="1" x14ac:dyDescent="0.35">
      <c r="A46"/>
      <c r="B46" s="560"/>
      <c r="C46" s="561"/>
      <c r="D46" s="563"/>
      <c r="E46" s="524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</row>
    <row r="47" spans="1:335" ht="30" customHeight="1" x14ac:dyDescent="0.3">
      <c r="A47"/>
      <c r="B47" s="560"/>
      <c r="C47" s="561"/>
      <c r="D47" s="562"/>
      <c r="E47" s="592" t="s">
        <v>100</v>
      </c>
      <c r="F47" s="534"/>
      <c r="G47" s="534"/>
      <c r="H47" s="534"/>
      <c r="I47" s="534" t="s">
        <v>68</v>
      </c>
      <c r="J47" s="534"/>
      <c r="K47" s="534"/>
      <c r="L47" s="534"/>
      <c r="M47" s="534"/>
      <c r="N47" s="534"/>
      <c r="O47" s="534"/>
      <c r="P47" s="527" t="s">
        <v>49</v>
      </c>
      <c r="Q47" s="52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</row>
    <row r="48" spans="1:335" ht="69.75" customHeight="1" x14ac:dyDescent="0.3">
      <c r="A48"/>
      <c r="B48" s="560"/>
      <c r="C48" s="561"/>
      <c r="D48" s="562"/>
      <c r="E48" s="745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3">
        <v>0</v>
      </c>
      <c r="Q48" s="744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</row>
    <row r="49" spans="1:335" ht="69.75" customHeight="1" x14ac:dyDescent="0.3">
      <c r="A49"/>
      <c r="B49" s="560"/>
      <c r="C49" s="561"/>
      <c r="D49" s="562"/>
      <c r="E49" s="745"/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3">
        <v>0</v>
      </c>
      <c r="Q49" s="744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</row>
    <row r="50" spans="1:335" ht="30" customHeight="1" thickBot="1" x14ac:dyDescent="0.35">
      <c r="A50"/>
      <c r="B50" s="564"/>
      <c r="C50" s="565"/>
      <c r="D50" s="566"/>
      <c r="E50" s="520" t="s">
        <v>9</v>
      </c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50">
        <f>ROUND(P48,2)+ROUND(P49,2)</f>
        <v>0</v>
      </c>
      <c r="Q50" s="55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</row>
    <row r="51" spans="1:335" x14ac:dyDescent="0.3">
      <c r="A5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</row>
    <row r="52" spans="1:335" ht="15" thickBot="1" x14ac:dyDescent="0.35">
      <c r="A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</row>
    <row r="53" spans="1:335" ht="29.25" customHeight="1" x14ac:dyDescent="0.3">
      <c r="A53"/>
      <c r="B53" s="538" t="s">
        <v>246</v>
      </c>
      <c r="C53" s="539"/>
      <c r="D53" s="540"/>
      <c r="E53" s="593" t="s">
        <v>50</v>
      </c>
      <c r="F53" s="533"/>
      <c r="G53" s="134" t="s">
        <v>5</v>
      </c>
      <c r="H53" s="134" t="s">
        <v>10</v>
      </c>
      <c r="I53" s="134" t="s">
        <v>6</v>
      </c>
      <c r="J53" s="134" t="s">
        <v>7</v>
      </c>
      <c r="K53" s="134" t="s">
        <v>8</v>
      </c>
      <c r="L53" s="509" t="s">
        <v>11</v>
      </c>
      <c r="M53" s="130"/>
      <c r="N53" s="130"/>
      <c r="O53" s="130"/>
      <c r="P53" s="130"/>
      <c r="Q53" s="98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</row>
    <row r="54" spans="1:335" ht="29.25" customHeight="1" x14ac:dyDescent="0.3">
      <c r="A54"/>
      <c r="B54" s="541"/>
      <c r="C54" s="542"/>
      <c r="D54" s="543"/>
      <c r="E54" s="594" t="s">
        <v>53</v>
      </c>
      <c r="F54" s="595"/>
      <c r="G54" s="49" t="s">
        <v>36</v>
      </c>
      <c r="H54" s="120" t="s">
        <v>52</v>
      </c>
      <c r="I54" s="120" t="s">
        <v>52</v>
      </c>
      <c r="J54" s="120" t="s">
        <v>52</v>
      </c>
      <c r="K54" s="120" t="s">
        <v>52</v>
      </c>
      <c r="L54" s="510"/>
      <c r="M54" s="130"/>
      <c r="N54" s="130"/>
      <c r="O54" s="130"/>
      <c r="P54" s="130"/>
      <c r="Q54" s="98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</row>
    <row r="55" spans="1:335" ht="29.25" customHeight="1" x14ac:dyDescent="0.3">
      <c r="A55"/>
      <c r="B55" s="544"/>
      <c r="C55" s="545"/>
      <c r="D55" s="546"/>
      <c r="E55" s="594" t="s">
        <v>101</v>
      </c>
      <c r="F55" s="595"/>
      <c r="G55" s="82">
        <v>0</v>
      </c>
      <c r="H55" s="83"/>
      <c r="I55" s="84"/>
      <c r="J55" s="84"/>
      <c r="K55" s="84"/>
      <c r="L55" s="116">
        <f>SUMIF(G54, "Ja",G55)+SUMIF(H54, "Ja",H55)+SUMIF(I54, "Ja",I55)+SUMIF(J54, "Ja",J55)+SUMIF(K54, "Ja",K55)</f>
        <v>0</v>
      </c>
      <c r="M55" s="130"/>
      <c r="N55" s="130"/>
      <c r="O55" s="130"/>
      <c r="P55" s="130"/>
      <c r="Q55" s="98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</row>
    <row r="56" spans="1:335" ht="37.5" customHeight="1" x14ac:dyDescent="0.3">
      <c r="A56"/>
      <c r="B56" s="544"/>
      <c r="C56" s="545"/>
      <c r="D56" s="546"/>
      <c r="E56" s="594" t="s">
        <v>117</v>
      </c>
      <c r="F56" s="595"/>
      <c r="G56" s="522">
        <f>$H$40*G55</f>
        <v>0</v>
      </c>
      <c r="H56" s="522">
        <f>IF(H54="Nein | Nej",0,$H$40*H55)</f>
        <v>0</v>
      </c>
      <c r="I56" s="522">
        <f>IF(I54="Nein | Nej",0,$H$40*I55)</f>
        <v>0</v>
      </c>
      <c r="J56" s="522">
        <f>IF(J54="Nein | Nej",0,$H$40*J55)</f>
        <v>0</v>
      </c>
      <c r="K56" s="522">
        <f>IF(K54="Nein | Nej",0,$H$40*K55)</f>
        <v>0</v>
      </c>
      <c r="L56" s="578">
        <f>SUMIF(G54, "Ja", G56)+SUMIF(H54, "Ja", H56)+SUMIF(I54, "Ja", I56)+SUMIF(J54, "Ja", J56)+SUMIF(K54, "Ja", K56)</f>
        <v>0</v>
      </c>
      <c r="M56" s="130"/>
      <c r="N56" s="130"/>
      <c r="O56" s="130"/>
      <c r="P56" s="130"/>
      <c r="Q56" s="98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</row>
    <row r="57" spans="1:335" ht="35.25" customHeight="1" thickBot="1" x14ac:dyDescent="0.35">
      <c r="A57"/>
      <c r="B57" s="547"/>
      <c r="C57" s="548"/>
      <c r="D57" s="549"/>
      <c r="E57" s="596"/>
      <c r="F57" s="597"/>
      <c r="G57" s="523"/>
      <c r="H57" s="523"/>
      <c r="I57" s="523"/>
      <c r="J57" s="523"/>
      <c r="K57" s="523"/>
      <c r="L57" s="551"/>
      <c r="M57" s="130"/>
      <c r="N57" s="130"/>
      <c r="O57" s="130"/>
      <c r="P57" s="130"/>
      <c r="Q57" s="98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</row>
    <row r="58" spans="1:33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335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3" spans="3:8" x14ac:dyDescent="0.3">
      <c r="C73"/>
      <c r="D73"/>
      <c r="E73"/>
      <c r="F73"/>
      <c r="G73"/>
      <c r="H73"/>
    </row>
    <row r="74" spans="3:8" x14ac:dyDescent="0.3">
      <c r="C74"/>
      <c r="D74"/>
      <c r="E74"/>
      <c r="F74"/>
      <c r="G74"/>
      <c r="H74"/>
    </row>
    <row r="75" spans="3:8" x14ac:dyDescent="0.3">
      <c r="C75"/>
      <c r="D75"/>
      <c r="E75"/>
      <c r="F75"/>
      <c r="G75"/>
      <c r="H75"/>
    </row>
    <row r="76" spans="3:8" x14ac:dyDescent="0.3">
      <c r="C76"/>
      <c r="D76"/>
      <c r="E76"/>
      <c r="F76"/>
      <c r="G76"/>
      <c r="H76"/>
    </row>
    <row r="77" spans="3:8" x14ac:dyDescent="0.3">
      <c r="C77"/>
      <c r="D77"/>
      <c r="E77"/>
      <c r="F77"/>
      <c r="G77"/>
      <c r="H77"/>
    </row>
    <row r="78" spans="3:8" x14ac:dyDescent="0.3">
      <c r="C78"/>
      <c r="D78"/>
      <c r="E78"/>
      <c r="F78"/>
      <c r="G78"/>
      <c r="H78"/>
    </row>
    <row r="79" spans="3:8" x14ac:dyDescent="0.3">
      <c r="C79"/>
      <c r="D79"/>
      <c r="E79"/>
      <c r="F79"/>
      <c r="G79"/>
      <c r="H79"/>
    </row>
    <row r="80" spans="3:8" x14ac:dyDescent="0.3">
      <c r="C80"/>
      <c r="D80"/>
      <c r="E80"/>
      <c r="F80"/>
      <c r="G80"/>
      <c r="H80"/>
    </row>
    <row r="81" spans="3:8" x14ac:dyDescent="0.3">
      <c r="C81"/>
      <c r="D81"/>
      <c r="E81"/>
      <c r="F81"/>
      <c r="G81"/>
      <c r="H81"/>
    </row>
    <row r="82" spans="3:8" x14ac:dyDescent="0.3">
      <c r="C82"/>
      <c r="D82"/>
      <c r="E82"/>
      <c r="F82"/>
      <c r="G82"/>
      <c r="H82"/>
    </row>
    <row r="83" spans="3:8" x14ac:dyDescent="0.3">
      <c r="C83"/>
      <c r="D83"/>
      <c r="E83"/>
      <c r="F83"/>
      <c r="G83"/>
      <c r="H83"/>
    </row>
  </sheetData>
  <sheetProtection algorithmName="SHA-512" hashValue="PzhmlJY5BWJbn66xpScF7nXcdNpO4K3GWAYyzpjBSXQiaavObBdQG6WVmXtrIjc7p49uDF4l+UdNGH/syqRYvA==" saltValue="qg4QaMUYyIXuQ6iiET2yIw==" spinCount="100000" sheet="1" objects="1" scenarios="1"/>
  <mergeCells count="119">
    <mergeCell ref="B53:D57"/>
    <mergeCell ref="E53:F53"/>
    <mergeCell ref="L53:L54"/>
    <mergeCell ref="E54:F54"/>
    <mergeCell ref="E55:F55"/>
    <mergeCell ref="E47:H47"/>
    <mergeCell ref="I47:O47"/>
    <mergeCell ref="P47:Q47"/>
    <mergeCell ref="E48:H48"/>
    <mergeCell ref="I48:O48"/>
    <mergeCell ref="P48:Q48"/>
    <mergeCell ref="L56:L57"/>
    <mergeCell ref="E56:F57"/>
    <mergeCell ref="G56:G57"/>
    <mergeCell ref="H56:H57"/>
    <mergeCell ref="I56:I57"/>
    <mergeCell ref="J56:J57"/>
    <mergeCell ref="K56:K57"/>
    <mergeCell ref="E49:H49"/>
    <mergeCell ref="I49:O49"/>
    <mergeCell ref="O44:P45"/>
    <mergeCell ref="Q44:Q45"/>
    <mergeCell ref="G45:H45"/>
    <mergeCell ref="I45:J45"/>
    <mergeCell ref="K45:L45"/>
    <mergeCell ref="E46:Q46"/>
    <mergeCell ref="B40:E40"/>
    <mergeCell ref="B43:D50"/>
    <mergeCell ref="E43:F43"/>
    <mergeCell ref="G43:L43"/>
    <mergeCell ref="M43:N43"/>
    <mergeCell ref="O43:P43"/>
    <mergeCell ref="E44:F45"/>
    <mergeCell ref="G44:H44"/>
    <mergeCell ref="I44:J44"/>
    <mergeCell ref="K44:L44"/>
    <mergeCell ref="F40:G40"/>
    <mergeCell ref="P49:Q49"/>
    <mergeCell ref="E50:O50"/>
    <mergeCell ref="P50:Q50"/>
    <mergeCell ref="B34:E35"/>
    <mergeCell ref="F34:H34"/>
    <mergeCell ref="B36:E36"/>
    <mergeCell ref="B37:E37"/>
    <mergeCell ref="B38:E38"/>
    <mergeCell ref="B39:E39"/>
    <mergeCell ref="B27:D32"/>
    <mergeCell ref="E27:H28"/>
    <mergeCell ref="I27:K27"/>
    <mergeCell ref="E29:H29"/>
    <mergeCell ref="E30:H30"/>
    <mergeCell ref="E31:H31"/>
    <mergeCell ref="E32:H32"/>
    <mergeCell ref="I28:J28"/>
    <mergeCell ref="I29:J29"/>
    <mergeCell ref="I30:J30"/>
    <mergeCell ref="I31:J31"/>
    <mergeCell ref="I32:J32"/>
    <mergeCell ref="F35:G35"/>
    <mergeCell ref="F36:G36"/>
    <mergeCell ref="F37:G37"/>
    <mergeCell ref="E20:H20"/>
    <mergeCell ref="I20:J20"/>
    <mergeCell ref="K20:M20"/>
    <mergeCell ref="B22:D25"/>
    <mergeCell ref="E22:I22"/>
    <mergeCell ref="E23:F23"/>
    <mergeCell ref="E24:F24"/>
    <mergeCell ref="E25:F25"/>
    <mergeCell ref="B15:D20"/>
    <mergeCell ref="E15:M15"/>
    <mergeCell ref="F16:G16"/>
    <mergeCell ref="K16:M16"/>
    <mergeCell ref="E17:E19"/>
    <mergeCell ref="F17:G19"/>
    <mergeCell ref="H17:H19"/>
    <mergeCell ref="I17:I19"/>
    <mergeCell ref="J17:J19"/>
    <mergeCell ref="K17:M19"/>
    <mergeCell ref="G23:H23"/>
    <mergeCell ref="G24:H24"/>
    <mergeCell ref="G25:H25"/>
    <mergeCell ref="K10:M12"/>
    <mergeCell ref="P10:Q10"/>
    <mergeCell ref="P11:Q11"/>
    <mergeCell ref="P12:Q12"/>
    <mergeCell ref="E13:H13"/>
    <mergeCell ref="I13:J13"/>
    <mergeCell ref="K13:M13"/>
    <mergeCell ref="P13:Q13"/>
    <mergeCell ref="B8:D13"/>
    <mergeCell ref="E8:M8"/>
    <mergeCell ref="F9:G9"/>
    <mergeCell ref="K9:M9"/>
    <mergeCell ref="P9:Q9"/>
    <mergeCell ref="E10:E12"/>
    <mergeCell ref="F10:G12"/>
    <mergeCell ref="H10:H12"/>
    <mergeCell ref="I10:I12"/>
    <mergeCell ref="J10:J12"/>
    <mergeCell ref="B1:I1"/>
    <mergeCell ref="K1:K6"/>
    <mergeCell ref="L1:Q6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</mergeCells>
  <conditionalFormatting sqref="G55">
    <cfRule type="expression" dxfId="14" priority="13">
      <formula>$G$54="Ja"</formula>
    </cfRule>
    <cfRule type="expression" dxfId="13" priority="14">
      <formula>$G$54="Nein | Nej"</formula>
    </cfRule>
  </conditionalFormatting>
  <conditionalFormatting sqref="H55">
    <cfRule type="expression" dxfId="12" priority="12">
      <formula>$H$54="Ja"</formula>
    </cfRule>
  </conditionalFormatting>
  <conditionalFormatting sqref="H56:K57">
    <cfRule type="expression" dxfId="11" priority="4">
      <formula>$H$54="Nein | Nej"</formula>
    </cfRule>
  </conditionalFormatting>
  <conditionalFormatting sqref="I55">
    <cfRule type="expression" dxfId="10" priority="10">
      <formula>$I$54="Ja"</formula>
    </cfRule>
    <cfRule type="expression" dxfId="9" priority="11">
      <formula>$I$54="Nein | Nej"</formula>
    </cfRule>
  </conditionalFormatting>
  <conditionalFormatting sqref="J55">
    <cfRule type="expression" dxfId="8" priority="8">
      <formula>$J$54="Ja"</formula>
    </cfRule>
    <cfRule type="expression" dxfId="7" priority="9">
      <formula>$J$54="Nein | Nej"</formula>
    </cfRule>
  </conditionalFormatting>
  <conditionalFormatting sqref="K55">
    <cfRule type="expression" dxfId="6" priority="6">
      <formula>$K$54="Ja"</formula>
    </cfRule>
    <cfRule type="expression" dxfId="5" priority="7">
      <formula>$K$54="Nein | Nej"</formula>
    </cfRule>
  </conditionalFormatting>
  <conditionalFormatting sqref="L55">
    <cfRule type="cellIs" dxfId="4" priority="1" operator="equal">
      <formula>1</formula>
    </cfRule>
    <cfRule type="cellIs" dxfId="3" priority="2" operator="lessThan">
      <formula>1</formula>
    </cfRule>
    <cfRule type="cellIs" dxfId="2" priority="3" operator="greaterThan">
      <formula>100%</formula>
    </cfRule>
  </conditionalFormatting>
  <conditionalFormatting sqref="Q44">
    <cfRule type="cellIs" dxfId="1" priority="15" operator="notEqual">
      <formula>0</formula>
    </cfRule>
  </conditionalFormatting>
  <conditionalFormatting sqref="Q44:Q45">
    <cfRule type="cellIs" dxfId="0" priority="5" operator="equal">
      <formula>0</formula>
    </cfRule>
  </conditionalFormatting>
  <dataValidations count="10">
    <dataValidation type="textLength" allowBlank="1" showInputMessage="1" showErrorMessage="1" prompt="Bitte fügen Sie hier eine Beschreibung der Tätigkeiten im Projekt bei | Tilføj her venligst en beskrivelse af aktiviteterne i projektet." sqref="F17:G19" xr:uid="{EE055852-654A-4390-BE7A-922F3C5AAAA5}">
      <formula1>0</formula1>
      <formula2>1000</formula2>
    </dataValidation>
    <dataValidation type="textLength" allowBlank="1" showInputMessage="1" showErrorMessage="1" prompt="Bitte fügen Sie hier eine Beschreibung der Aktivitäten im Projekt mit Verweis auf die Teilziele und Meilensteine ein | Indsæt venligst en beskrivelse af aktiviteterne i projektet inkl. henvisning til delmål og milepæle." sqref="F10:G12" xr:uid="{8BC76A1C-E229-4B25-933F-8989A33390D5}">
      <formula1>0</formula1>
      <formula2>1000</formula2>
    </dataValidation>
    <dataValidation type="decimal" operator="greaterThanOrEqual" allowBlank="1" showInputMessage="1" showErrorMessage="1" prompt="Bitte geben Sie hier die Anzahl der Vollzeitstellen für jede der drei Leistungsgruppen in der Nachlaufzeit an | Indtast venligst her antal fuldtidsstillinger for hver af de tre funktionsgrupper i opfølgningsperioden" sqref="I17" xr:uid="{C798A841-72D0-4C4D-951F-F8649BA277F3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Projektperiode an | Indtast venligst her antal fuldtidsstillinger for hver af de tre funktionsgrupper i projektperioden" sqref="I10" xr:uid="{CC2218CF-55F8-4EBF-9F4B-4A66EFEA6835}">
      <formula1>0</formula1>
    </dataValidation>
    <dataValidation allowBlank="1" showInputMessage="1" showErrorMessage="1" error="Bitte tragen Sie entweder &quot;DE&quot; oder DK&quot; ein. | Venligst indsæt enten &quot;DE&quot; eller &quot;DK&quot;" sqref="D3" xr:uid="{A442E3F8-FEF6-4AF1-9EC7-C98F4152DB97}"/>
    <dataValidation type="list" allowBlank="1" showInputMessage="1" showErrorMessage="1" prompt="Bitte setzen Sie die Auswahl auf &quot;Ja&quot;, wenn der Partner am Teilziel beteiligt ist | Vælg venligst &quot;ja&quot;, når partneren deltager i delmålet " sqref="H54:K54" xr:uid="{6DE565C2-1B4A-4268-AE59-8B2167190F92}">
      <formula1>"Ja,Nein | Nej"</formula1>
    </dataValidation>
    <dataValidation type="custom" allowBlank="1" showInputMessage="1" showErrorMessage="1" sqref="G54" xr:uid="{108FE707-D796-40AD-9E36-923B7B86FE88}">
      <formula1>"Ja"</formula1>
    </dataValidation>
    <dataValidation type="textLength" allowBlank="1" showInputMessage="1" showErrorMessage="1" sqref="E29:H31 P10:Q12 I48:O49 K10 K17" xr:uid="{B0AF653D-BE4C-4A81-B9E6-E371E36855C8}">
      <formula1>0</formula1>
      <formula2>1000</formula2>
    </dataValidation>
    <dataValidation type="decimal" operator="greaterThanOrEqual" allowBlank="1" showInputMessage="1" showErrorMessage="1" sqref="P48:Q49 I29:I31" xr:uid="{E41B4F18-3415-48DC-A16F-7B2245D54DF3}">
      <formula1>0</formula1>
    </dataValidation>
    <dataValidation type="decimal" operator="greaterThanOrEqual" allowBlank="1" showInputMessage="1" showErrorMessage="1" prompt="Bitte geben Sie hier die Höhe des Interreg-Zuschusses für den Partner an | Indtast venligst værdien for Interreg-tilskuddet for partneren  " sqref="I45" xr:uid="{834F6D2E-0178-4AF3-8415-3C25CBF68784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48" fitToHeight="2" orientation="landscape" r:id="rId1"/>
  <headerFooter alignWithMargins="0">
    <oddHeader>&amp;L&amp;G&amp;C&amp;G</oddHeader>
    <oddFooter>&amp;L&amp;K000000Version 1.2, 07.07.2026&amp;CBudget PKP - Modell A | Budget PKP - model A&amp;R Budget &amp;A Seite | side  &amp;P/&amp;N</oddFooter>
  </headerFooter>
  <rowBreaks count="2" manualBreakCount="2">
    <brk id="21" max="16383" man="1"/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Bitte wählen Sie die Form der Kofinanzierung aus der Auswahl | Vælg venligst medfinansieringsformen ud fra listen" xr:uid="{AACA21CE-604D-4B62-BB6E-E772E2E6CB81}">
          <x14:formula1>
            <xm:f>Quellen!$B$4:$B$8</xm:f>
          </x14:formula1>
          <xm:sqref>E48:H49</xm:sqref>
        </x14:dataValidation>
        <x14:dataValidation type="decimal" allowBlank="1" showInputMessage="1" showErrorMessage="1" error="Bitte wählen Sie einen Wert höher als 0 % und maximal 100 %, wenn der Partner an dem Teilziel beteiligt ist | Vælg indtast en værdi højere end 0 % og maksimal 100 %, når partneren deltager i delmålet" prompt="Bitte wählen Sie einen Wert höher als 0 % und maximal 100 %, wenn der Partner an dem Teilziel beteiligt ist | Vælg indtast en værdi højere end 0 % og maksimal 100 %, når partneren deltager i delmålet" xr:uid="{2509215E-1B60-46BE-9C38-E13B74960708}">
          <x14:formula1>
            <xm:f>Quellen!$H$3</xm:f>
          </x14:formula1>
          <x14:formula2>
            <xm:f>Quellen!$L$3</xm:f>
          </x14:formula2>
          <xm:sqref>G55:K55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>
    <tabColor rgb="FF21BDBD"/>
  </sheetPr>
  <dimension ref="A2:F33"/>
  <sheetViews>
    <sheetView tabSelected="1" zoomScale="90" zoomScaleNormal="90" zoomScalePageLayoutView="115" workbookViewId="0">
      <selection activeCell="D30" sqref="D30:F30"/>
    </sheetView>
  </sheetViews>
  <sheetFormatPr defaultColWidth="11.44140625" defaultRowHeight="14.4" x14ac:dyDescent="0.3"/>
  <cols>
    <col min="1" max="1" width="4.109375" style="7" customWidth="1"/>
    <col min="2" max="2" width="27" style="7" customWidth="1"/>
    <col min="3" max="3" width="18" style="7" customWidth="1"/>
    <col min="4" max="4" width="13.88671875" style="7" customWidth="1"/>
    <col min="5" max="5" width="24.5546875" style="7" customWidth="1"/>
    <col min="6" max="6" width="20.5546875" style="7" customWidth="1"/>
    <col min="7" max="16384" width="11.44140625" style="7"/>
  </cols>
  <sheetData>
    <row r="2" spans="1:6" ht="52.5" customHeight="1" x14ac:dyDescent="0.45">
      <c r="A2" s="186" t="s">
        <v>270</v>
      </c>
      <c r="B2" s="186"/>
      <c r="C2" s="186"/>
      <c r="D2" s="186"/>
      <c r="E2" s="186"/>
      <c r="F2" s="186"/>
    </row>
    <row r="3" spans="1:6" ht="12.6" customHeight="1" x14ac:dyDescent="0.5">
      <c r="A3" s="129"/>
    </row>
    <row r="4" spans="1:6" ht="52.5" customHeight="1" thickBot="1" x14ac:dyDescent="0.35">
      <c r="A4" s="183" t="s">
        <v>59</v>
      </c>
      <c r="B4" s="183"/>
      <c r="C4" s="183"/>
      <c r="D4" s="183"/>
      <c r="E4" s="183"/>
      <c r="F4" s="183"/>
    </row>
    <row r="5" spans="1:6" ht="50.25" customHeight="1" thickBot="1" x14ac:dyDescent="0.35">
      <c r="B5" s="128" t="s">
        <v>96</v>
      </c>
      <c r="C5" s="221" t="s">
        <v>269</v>
      </c>
      <c r="D5" s="222"/>
      <c r="E5" s="222"/>
      <c r="F5" s="223"/>
    </row>
    <row r="6" spans="1:6" ht="19.5" customHeight="1" thickBot="1" x14ac:dyDescent="0.35">
      <c r="B6" s="127"/>
      <c r="C6" s="126"/>
      <c r="D6" s="126"/>
      <c r="E6" s="126"/>
      <c r="F6" s="126"/>
    </row>
    <row r="7" spans="1:6" ht="28.5" customHeight="1" x14ac:dyDescent="0.3">
      <c r="B7" s="194" t="s">
        <v>106</v>
      </c>
      <c r="C7" s="224" t="s">
        <v>33</v>
      </c>
      <c r="D7" s="225"/>
      <c r="E7" s="198"/>
      <c r="F7" s="199"/>
    </row>
    <row r="8" spans="1:6" ht="28.5" customHeight="1" x14ac:dyDescent="0.3">
      <c r="B8" s="195"/>
      <c r="C8" s="226" t="s">
        <v>1</v>
      </c>
      <c r="D8" s="227"/>
      <c r="E8" s="1"/>
      <c r="F8" s="8"/>
    </row>
    <row r="9" spans="1:6" ht="28.5" customHeight="1" x14ac:dyDescent="0.3">
      <c r="B9" s="195"/>
      <c r="C9" s="226" t="s">
        <v>37</v>
      </c>
      <c r="D9" s="227"/>
      <c r="E9" s="1"/>
      <c r="F9" s="8"/>
    </row>
    <row r="10" spans="1:6" ht="28.5" customHeight="1" x14ac:dyDescent="0.3">
      <c r="B10" s="195"/>
      <c r="C10" s="226" t="s">
        <v>38</v>
      </c>
      <c r="D10" s="227"/>
      <c r="E10" s="58"/>
      <c r="F10" s="2"/>
    </row>
    <row r="11" spans="1:6" ht="28.5" customHeight="1" x14ac:dyDescent="0.3">
      <c r="B11" s="195"/>
      <c r="C11" s="192" t="s">
        <v>0</v>
      </c>
      <c r="D11" s="193"/>
      <c r="E11" s="190"/>
      <c r="F11" s="208"/>
    </row>
    <row r="12" spans="1:6" ht="40.5" customHeight="1" thickBot="1" x14ac:dyDescent="0.35">
      <c r="B12" s="196"/>
      <c r="C12" s="203" t="s">
        <v>119</v>
      </c>
      <c r="D12" s="204"/>
      <c r="E12" s="57"/>
      <c r="F12" s="9"/>
    </row>
    <row r="13" spans="1:6" ht="20.25" customHeight="1" thickBot="1" x14ac:dyDescent="0.35">
      <c r="B13" s="10"/>
      <c r="C13" s="10"/>
      <c r="D13" s="10"/>
      <c r="E13" s="10"/>
      <c r="F13" s="10"/>
    </row>
    <row r="14" spans="1:6" ht="51" customHeight="1" x14ac:dyDescent="0.3">
      <c r="B14" s="194" t="s">
        <v>151</v>
      </c>
      <c r="C14" s="217" t="s">
        <v>120</v>
      </c>
      <c r="D14" s="218"/>
      <c r="E14" s="218"/>
      <c r="F14" s="11" t="s">
        <v>121</v>
      </c>
    </row>
    <row r="15" spans="1:6" ht="25.5" customHeight="1" x14ac:dyDescent="0.3">
      <c r="B15" s="195"/>
      <c r="C15" s="12" t="s">
        <v>0</v>
      </c>
      <c r="D15" s="200" t="str">
        <f>IF(E11="","",E11)</f>
        <v/>
      </c>
      <c r="E15" s="200"/>
      <c r="F15" s="19"/>
    </row>
    <row r="16" spans="1:6" ht="25.5" customHeight="1" x14ac:dyDescent="0.3">
      <c r="B16" s="195"/>
      <c r="C16" s="12" t="s">
        <v>12</v>
      </c>
      <c r="D16" s="190"/>
      <c r="E16" s="197"/>
      <c r="F16" s="19"/>
    </row>
    <row r="17" spans="2:6" ht="25.5" customHeight="1" x14ac:dyDescent="0.3">
      <c r="B17" s="195"/>
      <c r="C17" s="12" t="s">
        <v>13</v>
      </c>
      <c r="D17" s="190"/>
      <c r="E17" s="197"/>
      <c r="F17" s="19"/>
    </row>
    <row r="18" spans="2:6" ht="25.5" customHeight="1" x14ac:dyDescent="0.3">
      <c r="B18" s="195"/>
      <c r="C18" s="12" t="s">
        <v>14</v>
      </c>
      <c r="D18" s="190"/>
      <c r="E18" s="197"/>
      <c r="F18" s="19"/>
    </row>
    <row r="19" spans="2:6" ht="25.5" customHeight="1" x14ac:dyDescent="0.3">
      <c r="B19" s="195"/>
      <c r="C19" s="12" t="s">
        <v>15</v>
      </c>
      <c r="D19" s="190"/>
      <c r="E19" s="197"/>
      <c r="F19" s="19"/>
    </row>
    <row r="20" spans="2:6" ht="25.5" customHeight="1" x14ac:dyDescent="0.3">
      <c r="B20" s="195"/>
      <c r="C20" s="12" t="s">
        <v>16</v>
      </c>
      <c r="D20" s="190"/>
      <c r="E20" s="197"/>
      <c r="F20" s="19"/>
    </row>
    <row r="21" spans="2:6" ht="25.5" customHeight="1" x14ac:dyDescent="0.3">
      <c r="B21" s="195"/>
      <c r="C21" s="136" t="s">
        <v>206</v>
      </c>
      <c r="D21" s="190"/>
      <c r="E21" s="191"/>
      <c r="F21" s="137"/>
    </row>
    <row r="22" spans="2:6" ht="25.5" customHeight="1" x14ac:dyDescent="0.3">
      <c r="B22" s="195"/>
      <c r="C22" s="136" t="s">
        <v>205</v>
      </c>
      <c r="D22" s="190"/>
      <c r="E22" s="191"/>
      <c r="F22" s="137"/>
    </row>
    <row r="23" spans="2:6" ht="25.5" customHeight="1" thickBot="1" x14ac:dyDescent="0.35">
      <c r="B23" s="195"/>
      <c r="C23" s="136" t="s">
        <v>204</v>
      </c>
      <c r="D23" s="215"/>
      <c r="E23" s="216"/>
      <c r="F23" s="137"/>
    </row>
    <row r="24" spans="2:6" ht="23.25" customHeight="1" x14ac:dyDescent="0.3">
      <c r="B24" s="195"/>
      <c r="C24" s="219" t="s">
        <v>39</v>
      </c>
      <c r="D24" s="220"/>
      <c r="E24" s="220"/>
      <c r="F24" s="13">
        <f>COUNTIF(F15:F23,"*")</f>
        <v>0</v>
      </c>
    </row>
    <row r="25" spans="2:6" ht="23.25" customHeight="1" x14ac:dyDescent="0.3">
      <c r="B25" s="195"/>
      <c r="C25" s="184" t="s">
        <v>40</v>
      </c>
      <c r="D25" s="185"/>
      <c r="E25" s="185"/>
      <c r="F25" s="14">
        <f>COUNTIF(F15:F23,"DE")</f>
        <v>0</v>
      </c>
    </row>
    <row r="26" spans="2:6" ht="23.25" customHeight="1" thickBot="1" x14ac:dyDescent="0.35">
      <c r="B26" s="196"/>
      <c r="C26" s="201" t="s">
        <v>41</v>
      </c>
      <c r="D26" s="202"/>
      <c r="E26" s="202"/>
      <c r="F26" s="15">
        <f>COUNTIF(F15:F23,"DK")</f>
        <v>0</v>
      </c>
    </row>
    <row r="27" spans="2:6" ht="20.25" customHeight="1" thickBot="1" x14ac:dyDescent="0.35">
      <c r="B27" s="10"/>
      <c r="C27" s="16"/>
      <c r="D27" s="16"/>
      <c r="E27" s="16"/>
      <c r="F27" s="10"/>
    </row>
    <row r="28" spans="2:6" ht="30" customHeight="1" x14ac:dyDescent="0.3">
      <c r="B28" s="194" t="s">
        <v>177</v>
      </c>
      <c r="C28" s="17" t="s">
        <v>18</v>
      </c>
      <c r="D28" s="212" t="s">
        <v>122</v>
      </c>
      <c r="E28" s="213"/>
      <c r="F28" s="214"/>
    </row>
    <row r="29" spans="2:6" ht="29.25" customHeight="1" x14ac:dyDescent="0.3">
      <c r="B29" s="195"/>
      <c r="C29" s="18" t="s">
        <v>19</v>
      </c>
      <c r="D29" s="209" t="s">
        <v>123</v>
      </c>
      <c r="E29" s="210"/>
      <c r="F29" s="211"/>
    </row>
    <row r="30" spans="2:6" ht="27" customHeight="1" x14ac:dyDescent="0.3">
      <c r="B30" s="195"/>
      <c r="C30" s="18" t="s">
        <v>124</v>
      </c>
      <c r="D30" s="187"/>
      <c r="E30" s="188"/>
      <c r="F30" s="189"/>
    </row>
    <row r="31" spans="2:6" ht="27" customHeight="1" x14ac:dyDescent="0.3">
      <c r="B31" s="195"/>
      <c r="C31" s="18" t="s">
        <v>20</v>
      </c>
      <c r="D31" s="187"/>
      <c r="E31" s="188"/>
      <c r="F31" s="189"/>
    </row>
    <row r="32" spans="2:6" ht="27" customHeight="1" x14ac:dyDescent="0.3">
      <c r="B32" s="195"/>
      <c r="C32" s="18" t="s">
        <v>21</v>
      </c>
      <c r="D32" s="187"/>
      <c r="E32" s="188"/>
      <c r="F32" s="189"/>
    </row>
    <row r="33" spans="2:6" ht="27" customHeight="1" thickBot="1" x14ac:dyDescent="0.35">
      <c r="B33" s="196"/>
      <c r="C33" s="124" t="s">
        <v>22</v>
      </c>
      <c r="D33" s="205"/>
      <c r="E33" s="206"/>
      <c r="F33" s="207"/>
    </row>
  </sheetData>
  <sheetProtection algorithmName="SHA-512" hashValue="rAMfgx21xv7TsHmFgsnomgg6NH0+SSlDeKmmDGx0G6MBaQukKqRwgCrGj6ZqE8evuEr0yG8ILkPlxIzdIwEviw==" saltValue="lgBpepwdacqyckUJ3fE7Yw==" spinCount="100000" sheet="1" objects="1" scenarios="1"/>
  <mergeCells count="33">
    <mergeCell ref="C5:F5"/>
    <mergeCell ref="C7:D7"/>
    <mergeCell ref="C8:D8"/>
    <mergeCell ref="C9:D9"/>
    <mergeCell ref="C10:D10"/>
    <mergeCell ref="B28:B33"/>
    <mergeCell ref="B14:B26"/>
    <mergeCell ref="D33:F33"/>
    <mergeCell ref="E11:F11"/>
    <mergeCell ref="D29:F29"/>
    <mergeCell ref="D16:E16"/>
    <mergeCell ref="D28:F28"/>
    <mergeCell ref="D23:E23"/>
    <mergeCell ref="D21:E21"/>
    <mergeCell ref="C14:E14"/>
    <mergeCell ref="C24:E24"/>
    <mergeCell ref="D32:F32"/>
    <mergeCell ref="A4:F4"/>
    <mergeCell ref="C25:E25"/>
    <mergeCell ref="A2:F2"/>
    <mergeCell ref="D30:F30"/>
    <mergeCell ref="D31:F31"/>
    <mergeCell ref="D22:E22"/>
    <mergeCell ref="C11:D11"/>
    <mergeCell ref="B7:B12"/>
    <mergeCell ref="D17:E17"/>
    <mergeCell ref="D18:E18"/>
    <mergeCell ref="D19:E19"/>
    <mergeCell ref="D20:E20"/>
    <mergeCell ref="E7:F7"/>
    <mergeCell ref="D15:E15"/>
    <mergeCell ref="C26:E26"/>
    <mergeCell ref="C12:D12"/>
  </mergeCells>
  <conditionalFormatting sqref="F15:F23">
    <cfRule type="containsText" dxfId="168" priority="1" operator="containsText" text="DK">
      <formula>NOT(ISERROR(SEARCH("DK",F15)))</formula>
    </cfRule>
    <cfRule type="containsText" dxfId="167" priority="2" operator="containsText" text="DE">
      <formula>NOT(ISERROR(SEARCH("DE",F15)))</formula>
    </cfRule>
  </conditionalFormatting>
  <dataValidations count="9">
    <dataValidation type="list" allowBlank="1" showInputMessage="1" showErrorMessage="1" error="Bitte wählen Sie eine der beiden Optionen aus der Auswahlliste._x000a_Vælg venligst en af de to muligheder i drop-down-listen. " prompt="Bitte geben Sie hier an, ob der jeweilige Partner in Deutschland oder in Dänemark ansässig ist | Angiv venligst her om den enkelte partner er bosiddende i Danmark eller i Tyskland" sqref="F15:F23" xr:uid="{00000000-0002-0000-0100-000000000000}">
      <formula1>"DE, DK"</formula1>
    </dataValidation>
    <dataValidation type="textLength" allowBlank="1" showInputMessage="1" showErrorMessage="1" prompt="Bitte geben Sie hier die Namen der einzelnen Teilziele an, wie bereits im Antrag angegeben | Indtast her venligst navnene for de enkelte delmål, som allerede angivet i ansøgningen" sqref="D30:F33" xr:uid="{00000000-0002-0000-0100-000001000000}">
      <formula1>0</formula1>
      <formula2>1000</formula2>
    </dataValidation>
    <dataValidation type="textLength" allowBlank="1" showInputMessage="1" showErrorMessage="1" prompt="Bitte geben Sie hier das Akronym des Projektes an, wie im Antrag angegeben | Indtast venligst her projektets akronym, som angivet i ansøgningen" sqref="E7:F7" xr:uid="{00000000-0002-0000-0100-000002000000}">
      <formula1>0</formula1>
      <formula2>1000</formula2>
    </dataValidation>
    <dataValidation type="textLength" allowBlank="1" showInputMessage="1" showErrorMessage="1" prompt="Bitte geben Sie hier den Namen des Leadpartners an, wie im Antrag angegeben | Indtast venligst her leadpartnerens navn, som allerede angivet i ansøgningen" sqref="E11:F11" xr:uid="{00000000-0002-0000-0100-000003000000}">
      <formula1>0</formula1>
      <formula2>1000</formula2>
    </dataValidation>
    <dataValidation type="textLength" allowBlank="1" showInputMessage="1" showErrorMessage="1" prompt="Bitte geben Sie hier die Namen des Projektpartner an, wie im Antrag angegeben | Indtast venligst her navnene for projektpartnerne, som allerede angivet i ansøgningen" sqref="D16:D23 E16:E20" xr:uid="{00000000-0002-0000-0100-000004000000}">
      <formula1>0</formula1>
      <formula2>1000</formula2>
    </dataValidation>
    <dataValidation allowBlank="1" showInputMessage="1" showErrorMessage="1" error="Bitte wählen Sie ein Datum innerhalb der Programmlaufzeit (01.01.2021 - 31.12.2029)_x000a__x000a_Vælg venligst en dato indenfor programmets løbetid (1.1.2021-31.12.2029)" prompt="Bitte geben Sie hier das Datum des Projektendes an, wie bereits im Antrag angegeben | Indtast venligst dato for projektets afslutning, som allerede angivet i ansøgningen" sqref="E9" xr:uid="{00000000-0002-0000-0100-000005000000}"/>
    <dataValidation allowBlank="1" showInputMessage="1" showErrorMessage="1" error="Bitte wählen Sie ein Datum innerhalb der Programmlaufzeit (01.01.2021 - 31.12.2029)_x000a__x000a_Vælg venligst en dato indenfor programmets løbetid (1.1.2021-31.12.2029)" prompt="Bitte geben Sie hier das Datum der Einreichung dieses Budgets an | Indtast her venligst dato for indsendelsen af dette budget" sqref="E12" xr:uid="{00000000-0002-0000-0100-000006000000}"/>
    <dataValidation allowBlank="1" showInputMessage="1" showErrorMessage="1" error="Bitte wählen Sie ein Datum innerhalb der Programmlaufzeit (01.01.2021 - 31.12.2029)_x000a__x000a_Vælg venligst en dato indenfor programmets løbetid (1.1.2021-31.12.2029)" prompt="Bitte geben Sie hier das Datum des Projektstartes an, wie bereits im Antrag angegeben | Indtast venligst her dato for projektets start, som allerede angivet i ansøgningen" sqref="E8" xr:uid="{00000000-0002-0000-0100-000007000000}"/>
    <dataValidation type="whole" allowBlank="1" showInputMessage="1" showErrorMessage="1" prompt="Bitte geben Sie hier die Laufzeit in Monaten an | Indtast venligst løbetiden i antal måneder" sqref="E10" xr:uid="{00000000-0002-0000-0100-000008000000}">
      <formula1>0</formula1>
      <formula2>200</formula2>
    </dataValidation>
  </dataValidations>
  <pageMargins left="0" right="4.1732283464566935" top="0.94488188976377963" bottom="0.74803149606299213" header="0.31496062992125984" footer="0.31496062992125984"/>
  <pageSetup paperSize="9" scale="50" orientation="landscape" r:id="rId1"/>
  <headerFooter>
    <oddHeader>&amp;L&amp;G&amp;C&amp;G</oddHeader>
    <oddFooter>&amp;L&amp;K000000Budgetmodel A PKP - Version 1.2, 07.07.2026&amp;R Budget &amp;A Seite | side  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>
    <tabColor rgb="FF6BCFF6"/>
  </sheetPr>
  <dimension ref="A1:CL98"/>
  <sheetViews>
    <sheetView showGridLines="0" showWhiteSpace="0" zoomScale="90" zoomScaleNormal="90" zoomScaleSheetLayoutView="100" workbookViewId="0">
      <selection activeCell="R13" sqref="R13"/>
    </sheetView>
  </sheetViews>
  <sheetFormatPr defaultColWidth="9.109375" defaultRowHeight="14.4" x14ac:dyDescent="0.3"/>
  <cols>
    <col min="1" max="1" width="4.109375" style="21" customWidth="1"/>
    <col min="2" max="4" width="10.44140625" style="21" customWidth="1"/>
    <col min="5" max="5" width="11" style="21" customWidth="1"/>
    <col min="6" max="10" width="8.5546875" style="21" customWidth="1"/>
    <col min="11" max="11" width="9.44140625" style="21" customWidth="1"/>
    <col min="12" max="14" width="8.5546875" style="21" customWidth="1"/>
    <col min="15" max="15" width="8.88671875" style="21" customWidth="1"/>
    <col min="16" max="17" width="9.5546875" customWidth="1"/>
    <col min="18" max="19" width="13.44140625" customWidth="1"/>
    <col min="20" max="20" width="14.44140625" customWidth="1"/>
    <col min="21" max="21" width="15" customWidth="1"/>
    <col min="23" max="23" width="9.109375" customWidth="1"/>
    <col min="25" max="25" width="8.88671875" customWidth="1"/>
    <col min="88" max="16384" width="9.109375" style="21"/>
  </cols>
  <sheetData>
    <row r="1" spans="1:87" customFormat="1" ht="28.35" customHeight="1" thickBot="1" x14ac:dyDescent="0.35"/>
    <row r="2" spans="1:87" ht="30" customHeight="1" thickBot="1" x14ac:dyDescent="0.35">
      <c r="A2" s="20"/>
      <c r="B2" s="381" t="s">
        <v>125</v>
      </c>
      <c r="C2" s="382"/>
      <c r="D2" s="382"/>
      <c r="E2" s="383"/>
      <c r="F2" s="384" t="str">
        <f>IF('Angaben-Oplysninger'!E7="","",'Angaben-Oplysninger'!E7)</f>
        <v/>
      </c>
      <c r="G2" s="385"/>
      <c r="H2" s="385"/>
      <c r="I2" s="385"/>
      <c r="J2" s="385"/>
      <c r="K2" s="385"/>
      <c r="L2" s="385"/>
      <c r="M2" s="385"/>
      <c r="N2" s="385"/>
      <c r="O2" s="386"/>
    </row>
    <row r="3" spans="1:87" ht="32.25" customHeight="1" thickBot="1" x14ac:dyDescent="0.35">
      <c r="A3" s="20"/>
      <c r="B3"/>
      <c r="C3"/>
      <c r="D3"/>
      <c r="E3"/>
      <c r="F3"/>
      <c r="G3"/>
      <c r="H3"/>
      <c r="I3"/>
      <c r="J3"/>
      <c r="K3"/>
      <c r="L3"/>
      <c r="M3"/>
      <c r="N3" s="20"/>
    </row>
    <row r="4" spans="1:87" ht="66.75" customHeight="1" thickBot="1" x14ac:dyDescent="0.35">
      <c r="A4" s="20"/>
      <c r="B4" s="50" t="s">
        <v>96</v>
      </c>
      <c r="C4" s="387" t="s">
        <v>181</v>
      </c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9"/>
    </row>
    <row r="5" spans="1:87" ht="30" customHeight="1" thickBot="1" x14ac:dyDescent="0.35">
      <c r="A5" s="20"/>
      <c r="B5"/>
      <c r="C5"/>
      <c r="D5"/>
      <c r="E5"/>
      <c r="F5"/>
      <c r="G5"/>
      <c r="H5"/>
      <c r="I5"/>
      <c r="J5"/>
      <c r="K5"/>
      <c r="L5"/>
      <c r="M5"/>
      <c r="N5" s="20"/>
    </row>
    <row r="6" spans="1:87" ht="64.5" customHeight="1" thickBot="1" x14ac:dyDescent="0.35">
      <c r="A6" s="20"/>
      <c r="B6" s="85" t="s">
        <v>153</v>
      </c>
      <c r="C6" s="387" t="s">
        <v>154</v>
      </c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9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</row>
    <row r="7" spans="1:87" ht="30" customHeight="1" thickBot="1" x14ac:dyDescent="0.35">
      <c r="A7" s="20"/>
      <c r="B7"/>
      <c r="C7"/>
      <c r="D7"/>
      <c r="E7"/>
      <c r="F7"/>
      <c r="G7"/>
      <c r="H7"/>
      <c r="I7"/>
      <c r="J7"/>
      <c r="K7"/>
      <c r="L7"/>
      <c r="M7"/>
      <c r="N7" s="20"/>
    </row>
    <row r="8" spans="1:87" customFormat="1" ht="39.75" customHeight="1" x14ac:dyDescent="0.3">
      <c r="B8" s="390" t="s">
        <v>138</v>
      </c>
      <c r="C8" s="391"/>
      <c r="D8" s="394" t="s">
        <v>132</v>
      </c>
      <c r="E8" s="395"/>
      <c r="F8" s="395"/>
      <c r="G8" s="396"/>
      <c r="H8" s="395" t="s">
        <v>171</v>
      </c>
      <c r="I8" s="395"/>
      <c r="J8" s="395"/>
      <c r="K8" s="395"/>
      <c r="L8" s="394" t="s">
        <v>133</v>
      </c>
      <c r="M8" s="395"/>
      <c r="N8" s="395"/>
      <c r="O8" s="396"/>
    </row>
    <row r="9" spans="1:87" ht="31.5" customHeight="1" thickBot="1" x14ac:dyDescent="0.35">
      <c r="A9" s="20"/>
      <c r="B9" s="392"/>
      <c r="C9" s="393"/>
      <c r="D9" s="397">
        <f>I18</f>
        <v>0</v>
      </c>
      <c r="E9" s="398"/>
      <c r="F9" s="398"/>
      <c r="G9" s="399"/>
      <c r="H9" s="400">
        <f>O25</f>
        <v>0</v>
      </c>
      <c r="I9" s="400"/>
      <c r="J9" s="400"/>
      <c r="K9" s="400"/>
      <c r="L9" s="401" t="e">
        <f>O27</f>
        <v>#DIV/0!</v>
      </c>
      <c r="M9" s="402"/>
      <c r="N9" s="402"/>
      <c r="O9" s="403"/>
    </row>
    <row r="10" spans="1:87" ht="28.5" customHeight="1" thickBot="1" x14ac:dyDescent="0.35">
      <c r="A10" s="20"/>
      <c r="B10"/>
      <c r="C10"/>
      <c r="D10"/>
      <c r="E10"/>
      <c r="F10"/>
      <c r="G10"/>
      <c r="H10"/>
      <c r="I10"/>
      <c r="J10"/>
      <c r="K10"/>
      <c r="L10"/>
      <c r="M10"/>
      <c r="N10" s="20"/>
    </row>
    <row r="11" spans="1:87" s="22" customFormat="1" ht="55.65" customHeight="1" thickBot="1" x14ac:dyDescent="0.35">
      <c r="B11" s="404" t="s">
        <v>225</v>
      </c>
      <c r="C11" s="405"/>
      <c r="D11" s="405"/>
      <c r="E11" s="405"/>
      <c r="F11" s="405"/>
      <c r="G11" s="405"/>
      <c r="H11" s="405"/>
      <c r="I11" s="406" t="s">
        <v>130</v>
      </c>
      <c r="J11" s="407"/>
      <c r="K11" s="408"/>
      <c r="L11" s="379"/>
      <c r="M11" s="379"/>
      <c r="N11" s="380"/>
      <c r="O11" s="380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 s="22" customFormat="1" ht="51" customHeight="1" x14ac:dyDescent="0.3">
      <c r="B12" s="234" t="s">
        <v>165</v>
      </c>
      <c r="C12" s="235"/>
      <c r="D12" s="235"/>
      <c r="E12" s="235"/>
      <c r="F12" s="235"/>
      <c r="G12" s="235"/>
      <c r="H12" s="235"/>
      <c r="I12" s="244">
        <f>SUM('Leadpartner:Projektpartner 8'!H36)</f>
        <v>0</v>
      </c>
      <c r="J12" s="244"/>
      <c r="K12" s="245"/>
      <c r="L12" s="377"/>
      <c r="M12" s="377"/>
      <c r="N12" s="377"/>
      <c r="O12" s="37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 s="22" customFormat="1" ht="52.35" customHeight="1" thickBot="1" x14ac:dyDescent="0.35">
      <c r="B13" s="246" t="s">
        <v>161</v>
      </c>
      <c r="C13" s="247"/>
      <c r="D13" s="247"/>
      <c r="E13" s="247"/>
      <c r="F13" s="247"/>
      <c r="G13" s="247"/>
      <c r="H13" s="247"/>
      <c r="I13" s="242">
        <f>SUM('Leadpartner:Projektpartner 8'!H37)</f>
        <v>0</v>
      </c>
      <c r="J13" s="242"/>
      <c r="K13" s="243"/>
      <c r="L13" s="377"/>
      <c r="M13" s="377"/>
      <c r="N13" s="377"/>
      <c r="O13" s="377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 s="22" customFormat="1" ht="30" customHeight="1" thickBot="1" x14ac:dyDescent="0.35">
      <c r="B14" s="228" t="s">
        <v>155</v>
      </c>
      <c r="C14" s="229"/>
      <c r="D14" s="229"/>
      <c r="E14" s="229"/>
      <c r="F14" s="229"/>
      <c r="G14" s="229"/>
      <c r="H14" s="229"/>
      <c r="I14" s="240">
        <f>SUM('Leadpartner:Projektpartner 8'!H38)</f>
        <v>0</v>
      </c>
      <c r="J14" s="240"/>
      <c r="K14" s="241"/>
      <c r="L14" s="144"/>
      <c r="M14" s="143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 s="22" customFormat="1" ht="71.400000000000006" customHeight="1" x14ac:dyDescent="0.3">
      <c r="B15" s="234" t="s">
        <v>229</v>
      </c>
      <c r="C15" s="235"/>
      <c r="D15" s="235"/>
      <c r="E15" s="235"/>
      <c r="F15" s="235"/>
      <c r="G15" s="235"/>
      <c r="H15" s="235"/>
      <c r="I15" s="236">
        <v>0</v>
      </c>
      <c r="J15" s="236"/>
      <c r="K15" s="237"/>
      <c r="L15" s="148"/>
      <c r="M15" s="135"/>
      <c r="N15" s="135"/>
      <c r="O15" s="13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 s="22" customFormat="1" ht="38.4" customHeight="1" thickBot="1" x14ac:dyDescent="0.35">
      <c r="B16" s="232" t="s">
        <v>271</v>
      </c>
      <c r="C16" s="233"/>
      <c r="D16" s="233"/>
      <c r="E16" s="233"/>
      <c r="F16" s="233"/>
      <c r="G16" s="233"/>
      <c r="H16" s="233"/>
      <c r="I16" s="238">
        <f>I14+I15</f>
        <v>0</v>
      </c>
      <c r="J16" s="238"/>
      <c r="K16" s="239"/>
      <c r="L16" s="135"/>
      <c r="M16" s="135"/>
      <c r="N16" s="135"/>
      <c r="O16" s="135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2:90" s="22" customFormat="1" ht="30" customHeight="1" thickBot="1" x14ac:dyDescent="0.35">
      <c r="B17" s="230" t="s">
        <v>51</v>
      </c>
      <c r="C17" s="231"/>
      <c r="D17" s="231"/>
      <c r="E17" s="231"/>
      <c r="F17" s="231"/>
      <c r="G17" s="231"/>
      <c r="H17" s="231"/>
      <c r="I17" s="248">
        <f>SUM('Leadpartner:Projektpartner 8'!H39)</f>
        <v>0</v>
      </c>
      <c r="J17" s="249"/>
      <c r="K17" s="250"/>
      <c r="L17" s="378"/>
      <c r="M17" s="378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2:90" s="22" customFormat="1" ht="30" customHeight="1" thickBot="1" x14ac:dyDescent="0.35">
      <c r="B18" s="228" t="s">
        <v>224</v>
      </c>
      <c r="C18" s="229"/>
      <c r="D18" s="229"/>
      <c r="E18" s="229"/>
      <c r="F18" s="229"/>
      <c r="G18" s="229"/>
      <c r="H18" s="229"/>
      <c r="I18" s="240">
        <f>SUM('Leadpartner:Projektpartner 8'!H38)+I15-IF(I17&gt;=5000, I17, 0)</f>
        <v>0</v>
      </c>
      <c r="J18" s="240"/>
      <c r="K18" s="241"/>
      <c r="L18" s="156"/>
      <c r="M18" s="140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2:90" s="22" customFormat="1" ht="30" customHeight="1" x14ac:dyDescent="0.3">
      <c r="B19" s="142"/>
      <c r="C19" s="142"/>
      <c r="D19" s="142"/>
      <c r="E19" s="142"/>
      <c r="F19" s="135"/>
      <c r="G19" s="135"/>
      <c r="H19" s="135"/>
      <c r="I19" s="135"/>
      <c r="J19" s="135"/>
      <c r="K19" s="135"/>
      <c r="L19" s="140"/>
      <c r="M19" s="140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2:90" s="22" customFormat="1" ht="30" customHeight="1" x14ac:dyDescent="0.3">
      <c r="M20" s="132"/>
      <c r="N20" s="131"/>
      <c r="O20" s="131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2:90" s="22" customFormat="1" ht="30" customHeight="1" x14ac:dyDescent="0.3">
      <c r="L21" s="377"/>
      <c r="M21" s="377"/>
      <c r="N21" s="377"/>
      <c r="O21" s="377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2:90" s="22" customFormat="1" ht="22.5" customHeight="1" thickBot="1" x14ac:dyDescent="0.35">
      <c r="B22" s="23"/>
      <c r="C22" s="23"/>
      <c r="D22" s="23"/>
      <c r="E22" s="23"/>
      <c r="F22" s="23"/>
      <c r="G22" s="24"/>
      <c r="H22" s="24"/>
      <c r="I22" s="24"/>
      <c r="J22" s="24"/>
      <c r="K22" s="24"/>
      <c r="L22" s="24"/>
      <c r="M22" s="24"/>
      <c r="N22" s="24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2:90" s="22" customFormat="1" ht="59.4" customHeight="1" x14ac:dyDescent="0.3">
      <c r="B23" s="463" t="s">
        <v>200</v>
      </c>
      <c r="C23" s="464"/>
      <c r="D23" s="464"/>
      <c r="E23" s="464"/>
      <c r="F23" s="464"/>
      <c r="G23" s="464"/>
      <c r="H23" s="464"/>
      <c r="I23" s="419" t="s">
        <v>223</v>
      </c>
      <c r="J23" s="420"/>
      <c r="K23" s="421"/>
      <c r="L23" s="467" t="s">
        <v>222</v>
      </c>
      <c r="M23" s="467"/>
      <c r="N23" s="468"/>
      <c r="O23" s="430" t="s">
        <v>9</v>
      </c>
      <c r="P23" s="431"/>
      <c r="Q23" s="432"/>
      <c r="R23" s="145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2:90" s="25" customFormat="1" ht="33.75" customHeight="1" x14ac:dyDescent="0.3">
      <c r="B24" s="465" t="s">
        <v>126</v>
      </c>
      <c r="C24" s="466"/>
      <c r="D24" s="466"/>
      <c r="E24" s="466"/>
      <c r="F24" s="466"/>
      <c r="G24" s="466"/>
      <c r="H24" s="466"/>
      <c r="I24" s="422">
        <f>SUM('Leadpartner:Projektpartner 8'!P50)</f>
        <v>0</v>
      </c>
      <c r="J24" s="255"/>
      <c r="K24" s="423"/>
      <c r="L24" s="469">
        <f>ROUND(I15*0.35,2)</f>
        <v>0</v>
      </c>
      <c r="M24" s="470"/>
      <c r="N24" s="471"/>
      <c r="O24" s="433">
        <f>SUM(I24:N24)</f>
        <v>0</v>
      </c>
      <c r="P24" s="434"/>
      <c r="Q24" s="435"/>
      <c r="R24" s="157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2:90" s="25" customFormat="1" ht="33.75" customHeight="1" x14ac:dyDescent="0.3">
      <c r="B25" s="465" t="s">
        <v>201</v>
      </c>
      <c r="C25" s="466"/>
      <c r="D25" s="466"/>
      <c r="E25" s="466"/>
      <c r="F25" s="466"/>
      <c r="G25" s="466"/>
      <c r="H25" s="466"/>
      <c r="I25" s="422">
        <f>SUM('Leadpartner:Projektpartner 8'!I45)</f>
        <v>0</v>
      </c>
      <c r="J25" s="255"/>
      <c r="K25" s="423"/>
      <c r="L25" s="472">
        <f>ROUND(I15*0.65,2)</f>
        <v>0</v>
      </c>
      <c r="M25" s="473"/>
      <c r="N25" s="474"/>
      <c r="O25" s="433">
        <f>SUM(I25:N25)</f>
        <v>0</v>
      </c>
      <c r="P25" s="434"/>
      <c r="Q25" s="43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2:90" s="25" customFormat="1" ht="33.75" customHeight="1" thickBot="1" x14ac:dyDescent="0.35">
      <c r="B26" s="475" t="s">
        <v>127</v>
      </c>
      <c r="C26" s="476"/>
      <c r="D26" s="476"/>
      <c r="E26" s="476"/>
      <c r="F26" s="476"/>
      <c r="G26" s="476"/>
      <c r="H26" s="476"/>
      <c r="I26" s="424">
        <f>SUM('Leadpartner:Projektpartner 8'!O44)</f>
        <v>0</v>
      </c>
      <c r="J26" s="425"/>
      <c r="K26" s="426"/>
      <c r="L26" s="479">
        <f>I15</f>
        <v>0</v>
      </c>
      <c r="M26" s="369"/>
      <c r="N26" s="480"/>
      <c r="O26" s="413">
        <f>SUM(O24:Q25)</f>
        <v>0</v>
      </c>
      <c r="P26" s="414"/>
      <c r="Q26" s="415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2:90" s="22" customFormat="1" ht="27" customHeight="1" thickBot="1" x14ac:dyDescent="0.35">
      <c r="B27" s="477" t="s">
        <v>128</v>
      </c>
      <c r="C27" s="478"/>
      <c r="D27" s="478"/>
      <c r="E27" s="478"/>
      <c r="F27" s="478"/>
      <c r="G27" s="478"/>
      <c r="H27" s="478"/>
      <c r="I27" s="427" t="e">
        <f>(ROUND((I25/I26),2))</f>
        <v>#DIV/0!</v>
      </c>
      <c r="J27" s="428"/>
      <c r="K27" s="429"/>
      <c r="L27" s="481">
        <v>0.65</v>
      </c>
      <c r="M27" s="481"/>
      <c r="N27" s="482"/>
      <c r="O27" s="410" t="e">
        <f>(ROUND((O25/O26),2))</f>
        <v>#DIV/0!</v>
      </c>
      <c r="P27" s="411"/>
      <c r="Q27" s="412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2:90" s="25" customFormat="1" ht="33.75" customHeight="1" thickBot="1" x14ac:dyDescent="0.35">
      <c r="B28" s="460" t="s">
        <v>134</v>
      </c>
      <c r="C28" s="461"/>
      <c r="D28" s="461"/>
      <c r="E28" s="461"/>
      <c r="F28" s="461"/>
      <c r="G28" s="461"/>
      <c r="H28" s="461"/>
      <c r="I28" s="461"/>
      <c r="J28" s="461"/>
      <c r="K28" s="461"/>
      <c r="L28" s="461"/>
      <c r="M28" s="461"/>
      <c r="N28" s="462"/>
      <c r="O28" s="416">
        <f>I18-O26</f>
        <v>0</v>
      </c>
      <c r="P28" s="417"/>
      <c r="Q28" s="41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2:90" s="22" customFormat="1" ht="22.5" customHeight="1" thickBot="1" x14ac:dyDescent="0.35">
      <c r="B29" s="26"/>
      <c r="C29" s="26"/>
      <c r="D29" s="26"/>
      <c r="E29" s="26"/>
      <c r="F29" s="26"/>
      <c r="G29" s="27"/>
      <c r="H29" s="27"/>
      <c r="I29" s="27"/>
      <c r="J29" s="27"/>
      <c r="K29" s="27"/>
      <c r="L29" s="27"/>
      <c r="M29" s="27"/>
      <c r="N29" s="27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2:90" ht="21.75" customHeight="1" x14ac:dyDescent="0.3">
      <c r="B30" s="363" t="s">
        <v>129</v>
      </c>
      <c r="C30" s="364"/>
      <c r="D30" s="364"/>
      <c r="E30" s="364"/>
      <c r="F30" s="371" t="s">
        <v>227</v>
      </c>
      <c r="G30" s="372"/>
      <c r="H30" s="372"/>
      <c r="I30" s="372"/>
      <c r="J30" s="372"/>
      <c r="K30" s="373"/>
      <c r="L30" s="152"/>
      <c r="M30" s="152"/>
    </row>
    <row r="31" spans="2:90" ht="21.75" customHeight="1" x14ac:dyDescent="0.3">
      <c r="B31" s="365"/>
      <c r="C31" s="366"/>
      <c r="D31" s="366"/>
      <c r="E31" s="366"/>
      <c r="F31" s="374"/>
      <c r="G31" s="375"/>
      <c r="H31" s="375"/>
      <c r="I31" s="375"/>
      <c r="J31" s="375"/>
      <c r="K31" s="376"/>
      <c r="L31" s="367"/>
      <c r="M31" s="367"/>
    </row>
    <row r="32" spans="2:90" ht="29.25" customHeight="1" thickBot="1" x14ac:dyDescent="0.35">
      <c r="B32" s="368" t="s">
        <v>226</v>
      </c>
      <c r="C32" s="369"/>
      <c r="D32" s="369"/>
      <c r="E32" s="370"/>
      <c r="F32" s="360">
        <f>SUM('Leadpartner:Projektpartner 8'!I10)</f>
        <v>0</v>
      </c>
      <c r="G32" s="361"/>
      <c r="H32" s="361"/>
      <c r="I32" s="361"/>
      <c r="J32" s="361"/>
      <c r="K32" s="362"/>
      <c r="L32" s="251"/>
      <c r="M32" s="251"/>
    </row>
    <row r="33" spans="1:15" ht="36.75" customHeight="1" x14ac:dyDescent="0.3">
      <c r="B33" s="150"/>
      <c r="C33" s="150"/>
      <c r="D33" s="151"/>
      <c r="E33" s="151"/>
      <c r="F33" s="251"/>
      <c r="G33" s="251"/>
      <c r="H33" s="251"/>
      <c r="I33" s="251"/>
      <c r="J33" s="251"/>
      <c r="K33" s="251"/>
      <c r="L33" s="251"/>
      <c r="M33" s="251"/>
      <c r="N33" s="149"/>
    </row>
    <row r="34" spans="1:15" ht="26.25" customHeight="1" x14ac:dyDescent="0.3">
      <c r="B34" s="334"/>
      <c r="C34" s="334"/>
      <c r="D34" s="334"/>
      <c r="E34" s="334"/>
      <c r="F34" s="251"/>
      <c r="G34" s="251"/>
      <c r="H34" s="251"/>
      <c r="I34" s="251"/>
      <c r="J34" s="251"/>
      <c r="K34" s="251"/>
      <c r="L34" s="335"/>
      <c r="M34" s="335"/>
    </row>
    <row r="35" spans="1:15" ht="26.25" customHeight="1" thickBot="1" x14ac:dyDescent="0.3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5" ht="26.25" customHeight="1" x14ac:dyDescent="0.3">
      <c r="A36"/>
      <c r="B36" s="336" t="s">
        <v>162</v>
      </c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8"/>
    </row>
    <row r="37" spans="1:15" ht="26.25" customHeight="1" x14ac:dyDescent="0.3">
      <c r="B37" s="339"/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1"/>
    </row>
    <row r="38" spans="1:15" ht="26.25" customHeight="1" x14ac:dyDescent="0.3">
      <c r="B38" s="352" t="s">
        <v>163</v>
      </c>
      <c r="C38" s="353"/>
      <c r="D38" s="353"/>
      <c r="E38" s="353"/>
      <c r="F38" s="353"/>
      <c r="G38" s="353"/>
      <c r="H38" s="353"/>
      <c r="I38" s="353"/>
      <c r="J38" s="353"/>
      <c r="K38" s="353"/>
      <c r="L38" s="350">
        <f>I13</f>
        <v>0</v>
      </c>
      <c r="M38" s="350"/>
      <c r="N38" s="350"/>
      <c r="O38" s="351"/>
    </row>
    <row r="39" spans="1:15" ht="26.25" customHeight="1" x14ac:dyDescent="0.3">
      <c r="B39" s="352"/>
      <c r="C39" s="353"/>
      <c r="D39" s="353"/>
      <c r="E39" s="353"/>
      <c r="F39" s="353"/>
      <c r="G39" s="353"/>
      <c r="H39" s="353"/>
      <c r="I39" s="353"/>
      <c r="J39" s="353"/>
      <c r="K39" s="353"/>
      <c r="L39" s="350"/>
      <c r="M39" s="350"/>
      <c r="N39" s="350"/>
      <c r="O39" s="351"/>
    </row>
    <row r="40" spans="1:15" ht="26.25" customHeight="1" x14ac:dyDescent="0.3">
      <c r="B40" s="354" t="s">
        <v>178</v>
      </c>
      <c r="C40" s="355"/>
      <c r="D40" s="355"/>
      <c r="E40" s="262" t="s">
        <v>144</v>
      </c>
      <c r="F40" s="263"/>
      <c r="G40" s="263"/>
      <c r="H40" s="263"/>
      <c r="I40" s="263"/>
      <c r="J40" s="264"/>
      <c r="K40" s="345" t="s">
        <v>272</v>
      </c>
      <c r="L40" s="346"/>
      <c r="M40" s="346"/>
      <c r="N40" s="346"/>
      <c r="O40" s="347"/>
    </row>
    <row r="41" spans="1:15" ht="30.75" customHeight="1" x14ac:dyDescent="0.3">
      <c r="B41" s="354"/>
      <c r="C41" s="355"/>
      <c r="D41" s="355"/>
      <c r="E41" s="265" t="s">
        <v>145</v>
      </c>
      <c r="F41" s="266"/>
      <c r="G41" s="266"/>
      <c r="H41" s="266"/>
      <c r="I41" s="266"/>
      <c r="J41" s="267"/>
      <c r="K41" s="265" t="s">
        <v>148</v>
      </c>
      <c r="L41" s="266"/>
      <c r="M41" s="266"/>
      <c r="N41" s="266"/>
      <c r="O41" s="348"/>
    </row>
    <row r="42" spans="1:15" ht="30.75" customHeight="1" x14ac:dyDescent="0.3">
      <c r="B42" s="354"/>
      <c r="C42" s="355"/>
      <c r="D42" s="355"/>
      <c r="E42" s="265" t="s">
        <v>146</v>
      </c>
      <c r="F42" s="266"/>
      <c r="G42" s="266"/>
      <c r="H42" s="266"/>
      <c r="I42" s="266"/>
      <c r="J42" s="267"/>
      <c r="K42" s="265" t="s">
        <v>149</v>
      </c>
      <c r="L42" s="266"/>
      <c r="M42" s="266"/>
      <c r="N42" s="266"/>
      <c r="O42" s="348"/>
    </row>
    <row r="43" spans="1:15" ht="30.75" customHeight="1" x14ac:dyDescent="0.3">
      <c r="B43" s="354"/>
      <c r="C43" s="355"/>
      <c r="D43" s="355"/>
      <c r="E43" s="265" t="s">
        <v>147</v>
      </c>
      <c r="F43" s="266"/>
      <c r="G43" s="266"/>
      <c r="H43" s="266"/>
      <c r="I43" s="266"/>
      <c r="J43" s="267"/>
      <c r="K43" s="265" t="s">
        <v>150</v>
      </c>
      <c r="L43" s="266"/>
      <c r="M43" s="266"/>
      <c r="N43" s="266"/>
      <c r="O43" s="348"/>
    </row>
    <row r="44" spans="1:15" ht="45" customHeight="1" x14ac:dyDescent="0.3">
      <c r="B44" s="354"/>
      <c r="C44" s="355"/>
      <c r="D44" s="355"/>
      <c r="E44" s="258"/>
      <c r="F44" s="259"/>
      <c r="G44" s="259"/>
      <c r="H44" s="259"/>
      <c r="I44" s="259"/>
      <c r="J44" s="261"/>
      <c r="K44" s="258"/>
      <c r="L44" s="259"/>
      <c r="M44" s="259"/>
      <c r="N44" s="259"/>
      <c r="O44" s="260"/>
    </row>
    <row r="45" spans="1:15" ht="45" customHeight="1" x14ac:dyDescent="0.3">
      <c r="B45" s="354"/>
      <c r="C45" s="355"/>
      <c r="D45" s="355"/>
      <c r="E45" s="258"/>
      <c r="F45" s="259"/>
      <c r="G45" s="259"/>
      <c r="H45" s="259"/>
      <c r="I45" s="259"/>
      <c r="J45" s="261"/>
      <c r="K45" s="258"/>
      <c r="L45" s="259"/>
      <c r="M45" s="259"/>
      <c r="N45" s="259"/>
      <c r="O45" s="260"/>
    </row>
    <row r="46" spans="1:15" ht="45" customHeight="1" x14ac:dyDescent="0.3">
      <c r="B46" s="354"/>
      <c r="C46" s="355"/>
      <c r="D46" s="355"/>
      <c r="E46" s="258"/>
      <c r="F46" s="259"/>
      <c r="G46" s="259"/>
      <c r="H46" s="259"/>
      <c r="I46" s="259"/>
      <c r="J46" s="261"/>
      <c r="K46" s="258"/>
      <c r="L46" s="259"/>
      <c r="M46" s="259"/>
      <c r="N46" s="259"/>
      <c r="O46" s="260"/>
    </row>
    <row r="47" spans="1:15" ht="45" customHeight="1" x14ac:dyDescent="0.3">
      <c r="B47" s="354"/>
      <c r="C47" s="355"/>
      <c r="D47" s="355"/>
      <c r="E47" s="258"/>
      <c r="F47" s="259"/>
      <c r="G47" s="259"/>
      <c r="H47" s="259"/>
      <c r="I47" s="259"/>
      <c r="J47" s="261"/>
      <c r="K47" s="258"/>
      <c r="L47" s="259"/>
      <c r="M47" s="259"/>
      <c r="N47" s="259"/>
      <c r="O47" s="260"/>
    </row>
    <row r="48" spans="1:15" ht="45" customHeight="1" x14ac:dyDescent="0.3">
      <c r="B48" s="354"/>
      <c r="C48" s="355"/>
      <c r="D48" s="355"/>
      <c r="E48" s="258"/>
      <c r="F48" s="259"/>
      <c r="G48" s="259"/>
      <c r="H48" s="259"/>
      <c r="I48" s="259"/>
      <c r="J48" s="261"/>
      <c r="K48" s="258"/>
      <c r="L48" s="259"/>
      <c r="M48" s="259"/>
      <c r="N48" s="259"/>
      <c r="O48" s="260"/>
    </row>
    <row r="49" spans="2:87" ht="45" customHeight="1" x14ac:dyDescent="0.3">
      <c r="B49" s="354"/>
      <c r="C49" s="355"/>
      <c r="D49" s="355"/>
      <c r="E49" s="258"/>
      <c r="F49" s="259"/>
      <c r="G49" s="259"/>
      <c r="H49" s="259"/>
      <c r="I49" s="259"/>
      <c r="J49" s="261"/>
      <c r="K49" s="258"/>
      <c r="L49" s="259"/>
      <c r="M49" s="259"/>
      <c r="N49" s="259"/>
      <c r="O49" s="260"/>
    </row>
    <row r="50" spans="2:87" ht="45" customHeight="1" x14ac:dyDescent="0.3">
      <c r="B50" s="354"/>
      <c r="C50" s="355"/>
      <c r="D50" s="355"/>
      <c r="E50" s="258"/>
      <c r="F50" s="259"/>
      <c r="G50" s="259"/>
      <c r="H50" s="259"/>
      <c r="I50" s="259"/>
      <c r="J50" s="261"/>
      <c r="K50" s="258"/>
      <c r="L50" s="259"/>
      <c r="M50" s="259"/>
      <c r="N50" s="259"/>
      <c r="O50" s="260"/>
    </row>
    <row r="51" spans="2:87" ht="45" customHeight="1" x14ac:dyDescent="0.3">
      <c r="B51" s="356"/>
      <c r="C51" s="357"/>
      <c r="D51" s="357"/>
      <c r="E51" s="258"/>
      <c r="F51" s="259"/>
      <c r="G51" s="259"/>
      <c r="H51" s="259"/>
      <c r="I51" s="259"/>
      <c r="J51" s="261"/>
      <c r="K51" s="258"/>
      <c r="L51" s="259"/>
      <c r="M51" s="259"/>
      <c r="N51" s="259"/>
      <c r="O51" s="260"/>
    </row>
    <row r="52" spans="2:87" ht="45" customHeight="1" x14ac:dyDescent="0.3">
      <c r="B52" s="356"/>
      <c r="C52" s="357"/>
      <c r="D52" s="357"/>
      <c r="E52" s="258"/>
      <c r="F52" s="259"/>
      <c r="G52" s="259"/>
      <c r="H52" s="259"/>
      <c r="I52" s="259"/>
      <c r="J52" s="261"/>
      <c r="K52" s="258"/>
      <c r="L52" s="259"/>
      <c r="M52" s="259"/>
      <c r="N52" s="259"/>
      <c r="O52" s="260"/>
    </row>
    <row r="53" spans="2:87" ht="45" customHeight="1" thickBot="1" x14ac:dyDescent="0.35">
      <c r="B53" s="358"/>
      <c r="C53" s="359"/>
      <c r="D53" s="359"/>
      <c r="E53" s="342"/>
      <c r="F53" s="343"/>
      <c r="G53" s="343"/>
      <c r="H53" s="343"/>
      <c r="I53" s="343"/>
      <c r="J53" s="344"/>
      <c r="K53" s="342"/>
      <c r="L53" s="343"/>
      <c r="M53" s="343"/>
      <c r="N53" s="343"/>
      <c r="O53" s="349"/>
    </row>
    <row r="54" spans="2:87" ht="45" customHeight="1" thickBot="1" x14ac:dyDescent="0.35">
      <c r="B54" s="171"/>
      <c r="C54" s="171"/>
      <c r="D54" s="171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</row>
    <row r="55" spans="2:87" customFormat="1" ht="53.25" customHeight="1" x14ac:dyDescent="0.3">
      <c r="B55" s="332" t="s">
        <v>142</v>
      </c>
      <c r="C55" s="333"/>
      <c r="D55" s="333"/>
      <c r="E55" s="333"/>
      <c r="F55" s="330" t="s">
        <v>4</v>
      </c>
      <c r="G55" s="330"/>
      <c r="H55" s="330" t="s">
        <v>175</v>
      </c>
      <c r="I55" s="330"/>
      <c r="J55" s="330" t="s">
        <v>63</v>
      </c>
      <c r="K55" s="330"/>
      <c r="L55" s="330" t="s">
        <v>3</v>
      </c>
      <c r="M55" s="330"/>
      <c r="N55" s="330" t="s">
        <v>176</v>
      </c>
      <c r="O55" s="331"/>
    </row>
    <row r="56" spans="2:87" customFormat="1" ht="55.5" customHeight="1" x14ac:dyDescent="0.3">
      <c r="B56" s="28" t="s">
        <v>27</v>
      </c>
      <c r="C56" s="254" t="str">
        <f>'Angaben-Oplysninger'!D15</f>
        <v/>
      </c>
      <c r="D56" s="254"/>
      <c r="E56" s="254"/>
      <c r="F56" s="256">
        <f>Leadpartner!P50</f>
        <v>0</v>
      </c>
      <c r="G56" s="256"/>
      <c r="H56" s="256">
        <f>Leadpartner!I45</f>
        <v>0</v>
      </c>
      <c r="I56" s="256"/>
      <c r="J56" s="256">
        <f>Leadpartner!O44</f>
        <v>0</v>
      </c>
      <c r="K56" s="256"/>
      <c r="L56" s="256">
        <f>Leadpartner!H40</f>
        <v>0</v>
      </c>
      <c r="M56" s="256"/>
      <c r="N56" s="257" t="str">
        <f>Leadpartner!K45</f>
        <v>-</v>
      </c>
      <c r="O56" s="253"/>
    </row>
    <row r="57" spans="2:87" customFormat="1" ht="55.5" customHeight="1" x14ac:dyDescent="0.3">
      <c r="B57" s="28" t="s">
        <v>28</v>
      </c>
      <c r="C57" s="254" t="str">
        <f>IF('Angaben-Oplysninger'!D16="","",'Angaben-Oplysninger'!D16)</f>
        <v/>
      </c>
      <c r="D57" s="254"/>
      <c r="E57" s="254"/>
      <c r="F57" s="255">
        <f>'Projektpartner 1'!P50</f>
        <v>0</v>
      </c>
      <c r="G57" s="255"/>
      <c r="H57" s="256">
        <f>'Projektpartner 1'!I45</f>
        <v>0</v>
      </c>
      <c r="I57" s="256"/>
      <c r="J57" s="256">
        <f>'Projektpartner 1'!O44</f>
        <v>0</v>
      </c>
      <c r="K57" s="256"/>
      <c r="L57" s="256">
        <f>'Projektpartner 1'!H40</f>
        <v>0</v>
      </c>
      <c r="M57" s="256"/>
      <c r="N57" s="257" t="str">
        <f>'Projektpartner 1'!K45</f>
        <v>-</v>
      </c>
      <c r="O57" s="253"/>
    </row>
    <row r="58" spans="2:87" s="22" customFormat="1" ht="55.5" customHeight="1" x14ac:dyDescent="0.3">
      <c r="B58" s="28" t="s">
        <v>29</v>
      </c>
      <c r="C58" s="254" t="str">
        <f>IF('Angaben-Oplysninger'!D17="","",'Angaben-Oplysninger'!D17)</f>
        <v/>
      </c>
      <c r="D58" s="254"/>
      <c r="E58" s="254"/>
      <c r="F58" s="255">
        <f>'Projektpartner 2'!P50</f>
        <v>0</v>
      </c>
      <c r="G58" s="255"/>
      <c r="H58" s="256">
        <f>'Projektpartner 2'!I45</f>
        <v>0</v>
      </c>
      <c r="I58" s="256"/>
      <c r="J58" s="256">
        <f>'Projektpartner 2'!O44</f>
        <v>0</v>
      </c>
      <c r="K58" s="256"/>
      <c r="L58" s="268">
        <f>'Projektpartner 2'!H40</f>
        <v>0</v>
      </c>
      <c r="M58" s="269"/>
      <c r="N58" s="257" t="str">
        <f>'Projektpartner 2'!K45</f>
        <v>-</v>
      </c>
      <c r="O58" s="253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</row>
    <row r="59" spans="2:87" s="22" customFormat="1" ht="55.5" customHeight="1" x14ac:dyDescent="0.3">
      <c r="B59" s="28" t="s">
        <v>30</v>
      </c>
      <c r="C59" s="254" t="str">
        <f>IF('Angaben-Oplysninger'!D18="","",'Angaben-Oplysninger'!D18)</f>
        <v/>
      </c>
      <c r="D59" s="254"/>
      <c r="E59" s="254"/>
      <c r="F59" s="255">
        <f>'Projektpartner 3'!P50</f>
        <v>0</v>
      </c>
      <c r="G59" s="255"/>
      <c r="H59" s="256">
        <f>'Projektpartner 3'!I45</f>
        <v>0</v>
      </c>
      <c r="I59" s="256"/>
      <c r="J59" s="256">
        <f>'Projektpartner 3'!O44</f>
        <v>0</v>
      </c>
      <c r="K59" s="256"/>
      <c r="L59" s="256">
        <f>'Projektpartner 3'!H40</f>
        <v>0</v>
      </c>
      <c r="M59" s="256"/>
      <c r="N59" s="257" t="str">
        <f>'Projektpartner 3'!K45</f>
        <v>-</v>
      </c>
      <c r="O59" s="253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2:87" s="22" customFormat="1" ht="55.5" customHeight="1" x14ac:dyDescent="0.3">
      <c r="B60" s="28" t="s">
        <v>31</v>
      </c>
      <c r="C60" s="254" t="str">
        <f>IF('Angaben-Oplysninger'!D19="","",'Angaben-Oplysninger'!D19)</f>
        <v/>
      </c>
      <c r="D60" s="254"/>
      <c r="E60" s="254"/>
      <c r="F60" s="255">
        <f>'Projektpartner 4'!P50</f>
        <v>0</v>
      </c>
      <c r="G60" s="255"/>
      <c r="H60" s="256">
        <f>'Projektpartner 4'!I45</f>
        <v>0</v>
      </c>
      <c r="I60" s="256"/>
      <c r="J60" s="256">
        <f>'Projektpartner 4'!O44</f>
        <v>0</v>
      </c>
      <c r="K60" s="256"/>
      <c r="L60" s="256">
        <f>'Projektpartner 4'!H40</f>
        <v>0</v>
      </c>
      <c r="M60" s="256"/>
      <c r="N60" s="257" t="str">
        <f>'Projektpartner 4'!K45</f>
        <v>-</v>
      </c>
      <c r="O60" s="253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</row>
    <row r="61" spans="2:87" s="22" customFormat="1" ht="55.5" customHeight="1" x14ac:dyDescent="0.3">
      <c r="B61" s="138" t="s">
        <v>32</v>
      </c>
      <c r="C61" s="275" t="str">
        <f>IF('Angaben-Oplysninger'!D20="","",'Angaben-Oplysninger'!D20)</f>
        <v/>
      </c>
      <c r="D61" s="275"/>
      <c r="E61" s="275"/>
      <c r="F61" s="276">
        <f>'Projektpartner 5'!P50</f>
        <v>0</v>
      </c>
      <c r="G61" s="276"/>
      <c r="H61" s="277">
        <f>'Projektpartner 5'!I45</f>
        <v>0</v>
      </c>
      <c r="I61" s="277"/>
      <c r="J61" s="277">
        <f>'Projektpartner 5'!O44</f>
        <v>0</v>
      </c>
      <c r="K61" s="277"/>
      <c r="L61" s="277">
        <f>'Projektpartner 5'!H40</f>
        <v>0</v>
      </c>
      <c r="M61" s="277"/>
      <c r="N61" s="252" t="str">
        <f>'Projektpartner 5'!K45</f>
        <v>-</v>
      </c>
      <c r="O61" s="253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2:87" s="22" customFormat="1" ht="55.5" customHeight="1" x14ac:dyDescent="0.3">
      <c r="B62" s="28" t="s">
        <v>207</v>
      </c>
      <c r="C62" s="275" t="str">
        <f>IF('Angaben-Oplysninger'!D21="","",'Angaben-Oplysninger'!D21)</f>
        <v/>
      </c>
      <c r="D62" s="275"/>
      <c r="E62" s="275"/>
      <c r="F62" s="276">
        <f>'Projektpartner 6'!P50</f>
        <v>0</v>
      </c>
      <c r="G62" s="276"/>
      <c r="H62" s="277">
        <f>'Projektpartner 6'!I45</f>
        <v>0</v>
      </c>
      <c r="I62" s="277"/>
      <c r="J62" s="277">
        <f>'Projektpartner 6'!O44</f>
        <v>0</v>
      </c>
      <c r="K62" s="277"/>
      <c r="L62" s="277">
        <f>'Projektpartner 6'!H40</f>
        <v>0</v>
      </c>
      <c r="M62" s="277"/>
      <c r="N62" s="252" t="str">
        <f>'Projektpartner 6'!K45</f>
        <v>-</v>
      </c>
      <c r="O62" s="253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  <row r="63" spans="2:87" s="22" customFormat="1" ht="55.5" customHeight="1" x14ac:dyDescent="0.3">
      <c r="B63" s="28" t="s">
        <v>208</v>
      </c>
      <c r="C63" s="275" t="str">
        <f>IF('Angaben-Oplysninger'!D22="","",'Angaben-Oplysninger'!D22)</f>
        <v/>
      </c>
      <c r="D63" s="275"/>
      <c r="E63" s="275"/>
      <c r="F63" s="276">
        <f>'Projektpartner 7'!P50</f>
        <v>0</v>
      </c>
      <c r="G63" s="276"/>
      <c r="H63" s="277">
        <f>'Projektpartner 7'!I45</f>
        <v>0</v>
      </c>
      <c r="I63" s="277"/>
      <c r="J63" s="277">
        <f>'Projektpartner 7'!O44</f>
        <v>0</v>
      </c>
      <c r="K63" s="277"/>
      <c r="L63" s="277">
        <f>'Projektpartner 7'!H40</f>
        <v>0</v>
      </c>
      <c r="M63" s="277"/>
      <c r="N63" s="252" t="str">
        <f>'Projektpartner 7'!K45</f>
        <v>-</v>
      </c>
      <c r="O63" s="25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</row>
    <row r="64" spans="2:87" s="22" customFormat="1" ht="55.5" customHeight="1" x14ac:dyDescent="0.3">
      <c r="B64" s="138" t="s">
        <v>209</v>
      </c>
      <c r="C64" s="275" t="str">
        <f>IF('Angaben-Oplysninger'!D23="","",'Angaben-Oplysninger'!D23)</f>
        <v/>
      </c>
      <c r="D64" s="275"/>
      <c r="E64" s="275"/>
      <c r="F64" s="276">
        <f>'Projektpartner 8'!P50</f>
        <v>0</v>
      </c>
      <c r="G64" s="276"/>
      <c r="H64" s="277">
        <f>'Projektpartner 8'!I45</f>
        <v>0</v>
      </c>
      <c r="I64" s="277"/>
      <c r="J64" s="277">
        <f>'Projektpartner 8'!O44</f>
        <v>0</v>
      </c>
      <c r="K64" s="277"/>
      <c r="L64" s="277">
        <f>'Projektpartner 8'!H40</f>
        <v>0</v>
      </c>
      <c r="M64" s="277"/>
      <c r="N64" s="252" t="str">
        <f>'Projektpartner 8'!K45</f>
        <v>-</v>
      </c>
      <c r="O64" s="409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</row>
    <row r="65" spans="1:87" s="22" customFormat="1" ht="40.65" customHeight="1" x14ac:dyDescent="0.3">
      <c r="B65" s="292" t="s">
        <v>2</v>
      </c>
      <c r="C65" s="254"/>
      <c r="D65" s="254"/>
      <c r="E65" s="254"/>
      <c r="F65" s="293">
        <f>SUM(F56:G64)</f>
        <v>0</v>
      </c>
      <c r="G65" s="293"/>
      <c r="H65" s="293">
        <f>SUM(H56:I64)</f>
        <v>0</v>
      </c>
      <c r="I65" s="293"/>
      <c r="J65" s="293">
        <f>SUM(J56:K64)</f>
        <v>0</v>
      </c>
      <c r="K65" s="293"/>
      <c r="L65" s="293">
        <f>SUM(L56:M64)</f>
        <v>0</v>
      </c>
      <c r="M65" s="293"/>
      <c r="N65" s="294" t="str">
        <f>IF(H65=0,"-",ROUND(H65/L65,2))</f>
        <v>-</v>
      </c>
      <c r="O65" s="29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</row>
    <row r="66" spans="1:87" s="22" customFormat="1" ht="50.4" customHeight="1" x14ac:dyDescent="0.3">
      <c r="B66" s="314" t="s">
        <v>172</v>
      </c>
      <c r="C66" s="315"/>
      <c r="D66" s="315"/>
      <c r="E66" s="316"/>
      <c r="F66" s="317"/>
      <c r="G66" s="318"/>
      <c r="H66" s="310">
        <f>SUM('Leadpartner:Projektpartner 8'!I44)</f>
        <v>0</v>
      </c>
      <c r="I66" s="311"/>
      <c r="J66" s="312"/>
      <c r="K66" s="313"/>
      <c r="L66" s="312"/>
      <c r="M66" s="313"/>
      <c r="N66" s="290" t="str">
        <f>IF(H66=0,"-",ROUND(H66/L65,2))</f>
        <v>-</v>
      </c>
      <c r="O66" s="291"/>
      <c r="P66" s="147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</row>
    <row r="67" spans="1:87" s="22" customFormat="1" ht="43.35" customHeight="1" x14ac:dyDescent="0.3">
      <c r="B67" s="450" t="s">
        <v>228</v>
      </c>
      <c r="C67" s="451"/>
      <c r="D67" s="451"/>
      <c r="E67" s="452"/>
      <c r="F67" s="456"/>
      <c r="G67" s="457"/>
      <c r="H67" s="458">
        <f>L25</f>
        <v>0</v>
      </c>
      <c r="I67" s="459"/>
      <c r="J67" s="319"/>
      <c r="K67" s="320"/>
      <c r="L67" s="319"/>
      <c r="M67" s="320"/>
      <c r="N67" s="319"/>
      <c r="O67" s="321"/>
      <c r="P67" s="14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</row>
    <row r="68" spans="1:87" s="22" customFormat="1" ht="69" customHeight="1" thickBot="1" x14ac:dyDescent="0.35">
      <c r="B68" s="453" t="s">
        <v>273</v>
      </c>
      <c r="C68" s="454"/>
      <c r="D68" s="454"/>
      <c r="E68" s="455"/>
      <c r="F68" s="322"/>
      <c r="G68" s="323"/>
      <c r="H68" s="324">
        <f>ROUND(H66,2)+ROUND(H67,2)</f>
        <v>0</v>
      </c>
      <c r="I68" s="325"/>
      <c r="J68" s="326"/>
      <c r="K68" s="327"/>
      <c r="L68" s="326"/>
      <c r="M68" s="327"/>
      <c r="N68" s="328" t="e">
        <f>ROUND(H68/I18,2)</f>
        <v>#DIV/0!</v>
      </c>
      <c r="O68" s="329"/>
      <c r="P68" s="141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</row>
    <row r="69" spans="1:87" s="22" customFormat="1" ht="69" customHeight="1" thickBot="1" x14ac:dyDescent="0.35">
      <c r="B69" s="164"/>
      <c r="C69" s="164"/>
      <c r="D69" s="164"/>
      <c r="E69" s="164"/>
      <c r="F69" s="165"/>
      <c r="G69" s="165"/>
      <c r="H69" s="166"/>
      <c r="I69" s="167"/>
      <c r="J69" s="168"/>
      <c r="K69" s="168"/>
      <c r="L69" s="168"/>
      <c r="M69" s="168"/>
      <c r="N69" s="169"/>
      <c r="O69" s="169"/>
      <c r="P69" s="141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</row>
    <row r="70" spans="1:87" s="22" customFormat="1" ht="33" customHeight="1" x14ac:dyDescent="0.3">
      <c r="B70" s="296" t="s">
        <v>143</v>
      </c>
      <c r="C70" s="297"/>
      <c r="D70" s="297"/>
      <c r="E70" s="297"/>
      <c r="F70" s="297"/>
      <c r="G70" s="297"/>
      <c r="H70" s="297"/>
      <c r="I70" s="297"/>
      <c r="J70" s="298"/>
      <c r="K70" s="302" t="s">
        <v>60</v>
      </c>
      <c r="L70" s="303"/>
      <c r="M70" s="302" t="s">
        <v>64</v>
      </c>
      <c r="N70" s="306"/>
      <c r="O70" s="307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</row>
    <row r="71" spans="1:87" s="22" customFormat="1" ht="22.5" customHeight="1" thickBot="1" x14ac:dyDescent="0.35">
      <c r="B71" s="299"/>
      <c r="C71" s="300"/>
      <c r="D71" s="300"/>
      <c r="E71" s="300"/>
      <c r="F71" s="300"/>
      <c r="G71" s="300"/>
      <c r="H71" s="300"/>
      <c r="I71" s="300"/>
      <c r="J71" s="301"/>
      <c r="K71" s="304"/>
      <c r="L71" s="305"/>
      <c r="M71" s="304"/>
      <c r="N71" s="308"/>
      <c r="O71" s="309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</row>
    <row r="72" spans="1:87" s="22" customFormat="1" ht="30.75" customHeight="1" x14ac:dyDescent="0.3">
      <c r="A72" s="163"/>
      <c r="B72" s="146" t="s">
        <v>23</v>
      </c>
      <c r="C72" s="272" t="str">
        <f>'Angaben-Oplysninger'!D29</f>
        <v>Projektmanagement &amp; Öffentlichkeitsarbeit | 
Projektledelse &amp; Kommunikation</v>
      </c>
      <c r="D72" s="272"/>
      <c r="E72" s="272"/>
      <c r="F72" s="272"/>
      <c r="G72" s="272"/>
      <c r="H72" s="272"/>
      <c r="I72" s="272"/>
      <c r="J72" s="272"/>
      <c r="K72" s="273" t="str">
        <f>IF(M72=0,"-",M72/$I$14)</f>
        <v>-</v>
      </c>
      <c r="L72" s="274"/>
      <c r="M72" s="287">
        <f>SUM('Leadpartner:Projektpartner 8'!G56)</f>
        <v>0</v>
      </c>
      <c r="N72" s="288"/>
      <c r="O72" s="289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</row>
    <row r="73" spans="1:87" s="22" customFormat="1" ht="30.75" customHeight="1" x14ac:dyDescent="0.3">
      <c r="B73" s="29" t="s">
        <v>137</v>
      </c>
      <c r="C73" s="281" t="str">
        <f>IF('Angaben-Oplysninger'!D30="","",'Angaben-Oplysninger'!D30)</f>
        <v/>
      </c>
      <c r="D73" s="281"/>
      <c r="E73" s="281"/>
      <c r="F73" s="281"/>
      <c r="G73" s="281"/>
      <c r="H73" s="281"/>
      <c r="I73" s="281"/>
      <c r="J73" s="281"/>
      <c r="K73" s="282" t="str">
        <f>IF(M73=0,"-",M73/$I$14)</f>
        <v>-</v>
      </c>
      <c r="L73" s="283"/>
      <c r="M73" s="284">
        <f>SUM('Leadpartner:Projektpartner 8'!H56)</f>
        <v>0</v>
      </c>
      <c r="N73" s="285"/>
      <c r="O73" s="286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</row>
    <row r="74" spans="1:87" s="22" customFormat="1" ht="30.75" customHeight="1" x14ac:dyDescent="0.3">
      <c r="B74" s="29" t="s">
        <v>24</v>
      </c>
      <c r="C74" s="281" t="str">
        <f>IF('Angaben-Oplysninger'!D31="","",'Angaben-Oplysninger'!D31)</f>
        <v/>
      </c>
      <c r="D74" s="281"/>
      <c r="E74" s="281"/>
      <c r="F74" s="281"/>
      <c r="G74" s="281"/>
      <c r="H74" s="281"/>
      <c r="I74" s="281"/>
      <c r="J74" s="281"/>
      <c r="K74" s="282" t="str">
        <f>IF(M74=0,"-",M74/$I$14)</f>
        <v>-</v>
      </c>
      <c r="L74" s="283"/>
      <c r="M74" s="284">
        <f>SUM('Leadpartner:Projektpartner 8'!I56)</f>
        <v>0</v>
      </c>
      <c r="N74" s="285"/>
      <c r="O74" s="286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</row>
    <row r="75" spans="1:87" s="22" customFormat="1" ht="30.75" customHeight="1" x14ac:dyDescent="0.3">
      <c r="B75" s="29" t="s">
        <v>25</v>
      </c>
      <c r="C75" s="281" t="str">
        <f>IF('Angaben-Oplysninger'!D32="","",'Angaben-Oplysninger'!D32)</f>
        <v/>
      </c>
      <c r="D75" s="281"/>
      <c r="E75" s="281"/>
      <c r="F75" s="281"/>
      <c r="G75" s="281"/>
      <c r="H75" s="281"/>
      <c r="I75" s="281"/>
      <c r="J75" s="281"/>
      <c r="K75" s="282" t="str">
        <f>IF(M75=0,"-",M75/$I$14)</f>
        <v>-</v>
      </c>
      <c r="L75" s="283"/>
      <c r="M75" s="284">
        <f>SUM('Leadpartner:Projektpartner 8'!J56)</f>
        <v>0</v>
      </c>
      <c r="N75" s="285"/>
      <c r="O75" s="286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</row>
    <row r="76" spans="1:87" s="22" customFormat="1" ht="30.75" customHeight="1" thickBot="1" x14ac:dyDescent="0.35">
      <c r="B76" s="29" t="s">
        <v>26</v>
      </c>
      <c r="C76" s="281" t="str">
        <f>IF('Angaben-Oplysninger'!D33="","",'Angaben-Oplysninger'!D33)</f>
        <v/>
      </c>
      <c r="D76" s="281"/>
      <c r="E76" s="281"/>
      <c r="F76" s="281"/>
      <c r="G76" s="281"/>
      <c r="H76" s="281"/>
      <c r="I76" s="281"/>
      <c r="J76" s="281"/>
      <c r="K76" s="282" t="str">
        <f>IF(M76=0,"-",M76/$I$14)</f>
        <v>-</v>
      </c>
      <c r="L76" s="283"/>
      <c r="M76" s="284">
        <f>SUM('Leadpartner:Projektpartner 8'!K56)</f>
        <v>0</v>
      </c>
      <c r="N76" s="285"/>
      <c r="O76" s="28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</row>
    <row r="77" spans="1:87" s="22" customFormat="1" ht="34.5" customHeight="1" thickBot="1" x14ac:dyDescent="0.35">
      <c r="B77" s="445" t="s">
        <v>17</v>
      </c>
      <c r="C77" s="446"/>
      <c r="D77" s="446"/>
      <c r="E77" s="446"/>
      <c r="F77" s="446"/>
      <c r="G77" s="446"/>
      <c r="H77" s="446"/>
      <c r="I77" s="446"/>
      <c r="J77" s="446"/>
      <c r="K77" s="270" t="str">
        <f>IF(SUM(K72:L76)=0,"-",SUM(K72:L76))</f>
        <v>-</v>
      </c>
      <c r="L77" s="271"/>
      <c r="M77" s="278">
        <f>SUM(M72:M76)</f>
        <v>0</v>
      </c>
      <c r="N77" s="279"/>
      <c r="O77" s="280"/>
      <c r="P77" s="141"/>
      <c r="Q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</row>
    <row r="78" spans="1:87" s="22" customFormat="1" ht="22.5" customHeight="1" thickBot="1" x14ac:dyDescent="0.35"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21"/>
      <c r="M78" s="21"/>
      <c r="N78" s="21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</row>
    <row r="79" spans="1:87" s="22" customFormat="1" ht="22.5" customHeight="1" x14ac:dyDescent="0.3">
      <c r="B79" s="296" t="s">
        <v>152</v>
      </c>
      <c r="C79" s="297"/>
      <c r="D79" s="297"/>
      <c r="E79" s="297"/>
      <c r="F79" s="297"/>
      <c r="G79" s="297"/>
      <c r="H79" s="297"/>
      <c r="I79" s="297"/>
      <c r="J79" s="298"/>
      <c r="K79" s="106"/>
      <c r="L79" s="100"/>
      <c r="M79" s="100"/>
      <c r="N79" s="100"/>
      <c r="O79" s="100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</row>
    <row r="80" spans="1:87" s="22" customFormat="1" ht="22.5" customHeight="1" x14ac:dyDescent="0.3">
      <c r="B80" s="447"/>
      <c r="C80" s="448"/>
      <c r="D80" s="448"/>
      <c r="E80" s="448"/>
      <c r="F80" s="448"/>
      <c r="G80" s="448"/>
      <c r="H80" s="448"/>
      <c r="I80" s="448"/>
      <c r="J80" s="449"/>
      <c r="K80" s="106"/>
      <c r="L80" s="100"/>
      <c r="M80" s="100"/>
      <c r="N80" s="100"/>
      <c r="O80" s="10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</row>
    <row r="81" spans="2:87" s="22" customFormat="1" ht="22.5" customHeight="1" x14ac:dyDescent="0.3">
      <c r="B81" s="62"/>
      <c r="C81" s="442" t="s">
        <v>135</v>
      </c>
      <c r="D81" s="443"/>
      <c r="E81" s="444"/>
      <c r="F81" s="63" t="s">
        <v>23</v>
      </c>
      <c r="G81" s="63" t="s">
        <v>137</v>
      </c>
      <c r="H81" s="63" t="s">
        <v>136</v>
      </c>
      <c r="I81" s="63" t="s">
        <v>25</v>
      </c>
      <c r="J81" s="99" t="s">
        <v>26</v>
      </c>
      <c r="K81" s="107"/>
      <c r="L81" s="103"/>
      <c r="M81" s="103"/>
      <c r="N81" s="103"/>
      <c r="O81" s="103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</row>
    <row r="82" spans="2:87" s="22" customFormat="1" ht="39.75" customHeight="1" x14ac:dyDescent="0.3">
      <c r="B82" s="68" t="s">
        <v>27</v>
      </c>
      <c r="C82" s="436" t="str">
        <f>IF(SUM(F82:O82)=0,"-",SUM(F82:O82))</f>
        <v>-</v>
      </c>
      <c r="D82" s="437"/>
      <c r="E82" s="438"/>
      <c r="F82" s="64" t="str">
        <f>IF(Leadpartner!G55=0,"-",Leadpartner!G55)</f>
        <v>-</v>
      </c>
      <c r="G82" s="64" t="str">
        <f>IF(Leadpartner!H55=0,"-",Leadpartner!H55)</f>
        <v>-</v>
      </c>
      <c r="H82" s="64" t="str">
        <f>IF(Leadpartner!I55=0,"-",Leadpartner!I55)</f>
        <v>-</v>
      </c>
      <c r="I82" s="64" t="str">
        <f>IF(Leadpartner!J55=0,"-",Leadpartner!J55)</f>
        <v>-</v>
      </c>
      <c r="J82" s="101" t="str">
        <f>IF(Leadpartner!K55=0,"-",Leadpartner!K55)</f>
        <v>-</v>
      </c>
      <c r="K82" s="108"/>
      <c r="L82" s="104"/>
      <c r="M82" s="104"/>
      <c r="N82" s="104"/>
      <c r="O82" s="104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</row>
    <row r="83" spans="2:87" s="22" customFormat="1" ht="39.75" customHeight="1" x14ac:dyDescent="0.3">
      <c r="B83" s="68" t="s">
        <v>28</v>
      </c>
      <c r="C83" s="436" t="str">
        <f t="shared" ref="C83:C87" si="0">IF(SUM(F83:O83)=0,"-",SUM(F83:O83))</f>
        <v>-</v>
      </c>
      <c r="D83" s="437"/>
      <c r="E83" s="438"/>
      <c r="F83" s="65" t="str">
        <f>IF('Projektpartner 1'!G55=0,"-",'Projektpartner 1'!G55)</f>
        <v>-</v>
      </c>
      <c r="G83" s="65" t="str">
        <f>IF('Projektpartner 1'!H55=0,"-",'Projektpartner 1'!H55)</f>
        <v>-</v>
      </c>
      <c r="H83" s="65" t="str">
        <f>IF('Projektpartner 1'!I55=0,"-",'Projektpartner 1'!I55)</f>
        <v>-</v>
      </c>
      <c r="I83" s="65" t="str">
        <f>IF('Projektpartner 1'!J55=0,"-",'Projektpartner 1'!J55)</f>
        <v>-</v>
      </c>
      <c r="J83" s="102" t="str">
        <f>IF('Projektpartner 1'!K55=0,"-",'Projektpartner 1'!K55)</f>
        <v>-</v>
      </c>
      <c r="K83" s="109"/>
      <c r="L83" s="105"/>
      <c r="M83" s="105"/>
      <c r="N83" s="105"/>
      <c r="O83" s="105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</row>
    <row r="84" spans="2:87" s="22" customFormat="1" ht="39.75" customHeight="1" x14ac:dyDescent="0.3">
      <c r="B84" s="68" t="s">
        <v>29</v>
      </c>
      <c r="C84" s="436" t="str">
        <f t="shared" si="0"/>
        <v>-</v>
      </c>
      <c r="D84" s="437"/>
      <c r="E84" s="438"/>
      <c r="F84" s="64" t="str">
        <f>IF('Projektpartner 2'!G55=0,"-",'Projektpartner 2'!G55)</f>
        <v>-</v>
      </c>
      <c r="G84" s="64" t="str">
        <f>IF('Projektpartner 2'!H55=0,"-",'Projektpartner 2'!H55)</f>
        <v>-</v>
      </c>
      <c r="H84" s="64" t="str">
        <f>IF('Projektpartner 2'!I55=0,"-",'Projektpartner 2'!I55)</f>
        <v>-</v>
      </c>
      <c r="I84" s="64" t="str">
        <f>IF('Projektpartner 2'!J55=0,"-",'Projektpartner 2'!J55)</f>
        <v>-</v>
      </c>
      <c r="J84" s="101" t="str">
        <f>IF('Projektpartner 2'!K55=0,"-",'Projektpartner 2'!K55)</f>
        <v>-</v>
      </c>
      <c r="K84" s="108"/>
      <c r="L84" s="104"/>
      <c r="M84" s="104"/>
      <c r="N84" s="104"/>
      <c r="O84" s="10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</row>
    <row r="85" spans="2:87" s="22" customFormat="1" ht="39.75" customHeight="1" x14ac:dyDescent="0.3">
      <c r="B85" s="68" t="s">
        <v>30</v>
      </c>
      <c r="C85" s="436" t="str">
        <f t="shared" si="0"/>
        <v>-</v>
      </c>
      <c r="D85" s="437"/>
      <c r="E85" s="438"/>
      <c r="F85" s="64" t="str">
        <f>IF('Projektpartner 3'!G55=0,"-",'Projektpartner 3'!G55)</f>
        <v>-</v>
      </c>
      <c r="G85" s="64" t="str">
        <f>IF('Projektpartner 3'!H55=0,"-",'Projektpartner 3'!H55)</f>
        <v>-</v>
      </c>
      <c r="H85" s="64" t="str">
        <f>IF('Projektpartner 3'!I55=0,"-",'Projektpartner 3'!I55)</f>
        <v>-</v>
      </c>
      <c r="I85" s="64" t="str">
        <f>IF('Projektpartner 3'!J55=0,"-",'Projektpartner 3'!J55)</f>
        <v>-</v>
      </c>
      <c r="J85" s="101" t="str">
        <f>IF('Projektpartner 3'!K55=0,"-",'Projektpartner 3'!K55)</f>
        <v>-</v>
      </c>
      <c r="K85" s="108"/>
      <c r="L85" s="104"/>
      <c r="M85" s="104"/>
      <c r="N85" s="104"/>
      <c r="O85" s="104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</row>
    <row r="86" spans="2:87" s="22" customFormat="1" ht="39.75" customHeight="1" x14ac:dyDescent="0.3">
      <c r="B86" s="68" t="s">
        <v>31</v>
      </c>
      <c r="C86" s="436" t="str">
        <f t="shared" si="0"/>
        <v>-</v>
      </c>
      <c r="D86" s="437"/>
      <c r="E86" s="438"/>
      <c r="F86" s="64" t="str">
        <f>IF('Projektpartner 4'!G55=0,"-",'Projektpartner 4'!G55)</f>
        <v>-</v>
      </c>
      <c r="G86" s="64" t="str">
        <f>IF('Projektpartner 4'!H55=0,"-",'Projektpartner 4'!H55)</f>
        <v>-</v>
      </c>
      <c r="H86" s="64" t="str">
        <f>IF('Projektpartner 4'!I55=0,"-",'Projektpartner 4'!I55)</f>
        <v>-</v>
      </c>
      <c r="I86" s="64" t="str">
        <f>IF('Projektpartner 4'!J55=0,"-",'Projektpartner 4'!J55)</f>
        <v>-</v>
      </c>
      <c r="J86" s="101" t="str">
        <f>IF('Projektpartner 4'!K55=0,"-",'Projektpartner 4'!K55)</f>
        <v>-</v>
      </c>
      <c r="K86" s="108"/>
      <c r="L86" s="104"/>
      <c r="M86" s="104"/>
      <c r="N86" s="104"/>
      <c r="O86" s="104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</row>
    <row r="87" spans="2:87" s="22" customFormat="1" ht="27.75" customHeight="1" x14ac:dyDescent="0.3">
      <c r="B87" s="68" t="s">
        <v>32</v>
      </c>
      <c r="C87" s="439" t="str">
        <f t="shared" si="0"/>
        <v>-</v>
      </c>
      <c r="D87" s="440"/>
      <c r="E87" s="441"/>
      <c r="F87" s="64" t="str">
        <f>IF('Projektpartner 5'!G55=0,"-",'Projektpartner 5'!G55)</f>
        <v>-</v>
      </c>
      <c r="G87" s="64" t="str">
        <f>IF('Projektpartner 5'!H55=0,"-",'Projektpartner 5'!H55)</f>
        <v>-</v>
      </c>
      <c r="H87" s="64" t="str">
        <f>IF('Projektpartner 5'!I55=0,"-",'Projektpartner 5'!I55)</f>
        <v>-</v>
      </c>
      <c r="I87" s="64" t="str">
        <f>IF('Projektpartner 5'!J55=0,"-",'Projektpartner 5'!J55)</f>
        <v>-</v>
      </c>
      <c r="J87" s="101" t="str">
        <f>IF('Projektpartner 5'!K55=0,"-",'Projektpartner 5'!K55)</f>
        <v>-</v>
      </c>
      <c r="K87" s="108"/>
      <c r="L87" s="104"/>
      <c r="M87" s="104"/>
      <c r="N87" s="104"/>
      <c r="O87" s="104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</row>
    <row r="88" spans="2:87" s="22" customFormat="1" ht="26.25" customHeight="1" x14ac:dyDescent="0.3">
      <c r="B88" s="68" t="s">
        <v>207</v>
      </c>
      <c r="C88" s="436" t="str">
        <f t="shared" ref="C88:C90" si="1">IF(SUM(F88:O88)=0,"-",SUM(F88:O88))</f>
        <v>-</v>
      </c>
      <c r="D88" s="437"/>
      <c r="E88" s="438"/>
      <c r="F88" s="64" t="str">
        <f>IF('Projektpartner 6'!G55=0,"-",'Projektpartner 6'!G55)</f>
        <v>-</v>
      </c>
      <c r="G88" s="64" t="str">
        <f>IF('Projektpartner 6'!H55=0,"-",'Projektpartner 6'!H55)</f>
        <v>-</v>
      </c>
      <c r="H88" s="64" t="str">
        <f>IF('Projektpartner 6'!I55=0,"-",'Projektpartner 6'!I55)</f>
        <v>-</v>
      </c>
      <c r="I88" s="64" t="str">
        <f>IF('Projektpartner 6'!J55=0,"-",'Projektpartner 6'!J55)</f>
        <v>-</v>
      </c>
      <c r="J88" s="64" t="str">
        <f>IF('Projektpartner 6'!K55=0,"-",'Projektpartner 6'!K55)</f>
        <v>-</v>
      </c>
      <c r="K88" s="139"/>
      <c r="L88" s="104"/>
      <c r="M88" s="104"/>
      <c r="N88" s="104"/>
      <c r="O88" s="104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</row>
    <row r="89" spans="2:87" s="22" customFormat="1" ht="27.75" customHeight="1" x14ac:dyDescent="0.3">
      <c r="B89" s="68" t="s">
        <v>208</v>
      </c>
      <c r="C89" s="436" t="str">
        <f t="shared" si="1"/>
        <v>-</v>
      </c>
      <c r="D89" s="437"/>
      <c r="E89" s="438"/>
      <c r="F89" s="64" t="str">
        <f>IF('Projektpartner 7'!G55=0,"-",'Projektpartner 7'!G55)</f>
        <v>-</v>
      </c>
      <c r="G89" s="64" t="str">
        <f>IF('Projektpartner 7'!H55=0,"-",'Projektpartner 7'!H55)</f>
        <v>-</v>
      </c>
      <c r="H89" s="64" t="str">
        <f>IF('Projektpartner 7'!I55=0,"-",'Projektpartner 7'!I55)</f>
        <v>-</v>
      </c>
      <c r="I89" s="64" t="str">
        <f>IF('Projektpartner 7'!J55=0,"-",'Projektpartner 7'!J55)</f>
        <v>-</v>
      </c>
      <c r="J89" s="64" t="str">
        <f>IF('Projektpartner 7'!K55=0,"-",'Projektpartner 7'!K55)</f>
        <v>-</v>
      </c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</row>
    <row r="90" spans="2:87" s="22" customFormat="1" ht="30" customHeight="1" x14ac:dyDescent="0.3">
      <c r="B90" s="68" t="s">
        <v>209</v>
      </c>
      <c r="C90" s="439" t="str">
        <f t="shared" si="1"/>
        <v>-</v>
      </c>
      <c r="D90" s="440"/>
      <c r="E90" s="441"/>
      <c r="F90" s="64" t="str">
        <f>IF('Projektpartner 8'!G55=0,"-",'Projektpartner 8'!G55)</f>
        <v>-</v>
      </c>
      <c r="G90" s="64" t="str">
        <f>IF('Projektpartner 8'!H55=0,"-",'Projektpartner 8'!H55)</f>
        <v>-</v>
      </c>
      <c r="H90" s="64" t="str">
        <f>IF('Projektpartner 8'!I55=0,"-",'Projektpartner 8'!I55)</f>
        <v>-</v>
      </c>
      <c r="I90" s="64" t="str">
        <f>IF('Projektpartner 8'!J55=0,"-",'Projektpartner 8'!J55)</f>
        <v>-</v>
      </c>
      <c r="J90" s="64" t="str">
        <f>IF('Projektpartner 8'!K55=0,"-",'Projektpartner 8'!K55)</f>
        <v>-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</row>
    <row r="91" spans="2:87" s="22" customFormat="1" x14ac:dyDescent="0.3"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</row>
    <row r="92" spans="2:87" s="22" customFormat="1" x14ac:dyDescent="0.3"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</row>
    <row r="93" spans="2:87" s="22" customFormat="1" x14ac:dyDescent="0.3"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</row>
    <row r="94" spans="2:87" s="22" customFormat="1" x14ac:dyDescent="0.3"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</row>
    <row r="95" spans="2:87" s="22" customFormat="1" x14ac:dyDescent="0.3"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</row>
    <row r="96" spans="2:87" s="22" customFormat="1" x14ac:dyDescent="0.3"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</row>
    <row r="97" spans="16:87" s="22" customFormat="1" x14ac:dyDescent="0.3"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</row>
    <row r="98" spans="16:87" s="22" customFormat="1" x14ac:dyDescent="0.3"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</row>
  </sheetData>
  <sheetProtection algorithmName="SHA-512" hashValue="Rl7e6WxNbLQmlB+MLOI2629x85bZIQdXK7lvW2GUldCBBWwUgDwNmxFSJx6uA4jBzLan1q3Z4gmMC1DQfx1P7Q==" saltValue="yTkI72PDtQgwTnHXVk1wVA==" spinCount="100000" sheet="1" objects="1" scenarios="1"/>
  <mergeCells count="217">
    <mergeCell ref="O24:Q24"/>
    <mergeCell ref="B28:N28"/>
    <mergeCell ref="B23:H23"/>
    <mergeCell ref="B24:H24"/>
    <mergeCell ref="B25:H25"/>
    <mergeCell ref="L23:N23"/>
    <mergeCell ref="L24:N24"/>
    <mergeCell ref="L25:N25"/>
    <mergeCell ref="B26:H26"/>
    <mergeCell ref="B27:H27"/>
    <mergeCell ref="L26:N26"/>
    <mergeCell ref="L27:N27"/>
    <mergeCell ref="C88:E88"/>
    <mergeCell ref="C89:E89"/>
    <mergeCell ref="C90:E90"/>
    <mergeCell ref="J62:K62"/>
    <mergeCell ref="J63:K63"/>
    <mergeCell ref="J64:K64"/>
    <mergeCell ref="L62:M62"/>
    <mergeCell ref="L63:M63"/>
    <mergeCell ref="L64:M64"/>
    <mergeCell ref="L66:M66"/>
    <mergeCell ref="C81:E81"/>
    <mergeCell ref="C82:E82"/>
    <mergeCell ref="C83:E83"/>
    <mergeCell ref="C84:E84"/>
    <mergeCell ref="C85:E85"/>
    <mergeCell ref="B77:J77"/>
    <mergeCell ref="B79:J80"/>
    <mergeCell ref="C87:E87"/>
    <mergeCell ref="C86:E86"/>
    <mergeCell ref="B67:E67"/>
    <mergeCell ref="B68:E68"/>
    <mergeCell ref="F67:G67"/>
    <mergeCell ref="H67:I67"/>
    <mergeCell ref="J67:K67"/>
    <mergeCell ref="B11:H11"/>
    <mergeCell ref="I11:K11"/>
    <mergeCell ref="N62:O62"/>
    <mergeCell ref="N63:O63"/>
    <mergeCell ref="N64:O64"/>
    <mergeCell ref="C62:E62"/>
    <mergeCell ref="C63:E63"/>
    <mergeCell ref="C64:E64"/>
    <mergeCell ref="F62:G62"/>
    <mergeCell ref="F63:G63"/>
    <mergeCell ref="F64:G64"/>
    <mergeCell ref="H62:I62"/>
    <mergeCell ref="H63:I63"/>
    <mergeCell ref="H64:I64"/>
    <mergeCell ref="O27:Q27"/>
    <mergeCell ref="O26:Q26"/>
    <mergeCell ref="O28:Q28"/>
    <mergeCell ref="I23:K23"/>
    <mergeCell ref="I24:K24"/>
    <mergeCell ref="I25:K25"/>
    <mergeCell ref="I26:K26"/>
    <mergeCell ref="I27:K27"/>
    <mergeCell ref="O23:Q23"/>
    <mergeCell ref="O25:Q25"/>
    <mergeCell ref="B2:E2"/>
    <mergeCell ref="F2:O2"/>
    <mergeCell ref="C4:O4"/>
    <mergeCell ref="B8:C9"/>
    <mergeCell ref="D8:G8"/>
    <mergeCell ref="H8:K8"/>
    <mergeCell ref="L8:O8"/>
    <mergeCell ref="D9:G9"/>
    <mergeCell ref="H9:K9"/>
    <mergeCell ref="L9:O9"/>
    <mergeCell ref="C6:O6"/>
    <mergeCell ref="N21:O21"/>
    <mergeCell ref="L17:M17"/>
    <mergeCell ref="I18:K18"/>
    <mergeCell ref="L13:M13"/>
    <mergeCell ref="N13:O13"/>
    <mergeCell ref="L12:M12"/>
    <mergeCell ref="N12:O12"/>
    <mergeCell ref="L11:M11"/>
    <mergeCell ref="N11:O11"/>
    <mergeCell ref="L33:M33"/>
    <mergeCell ref="F32:K32"/>
    <mergeCell ref="F33:K33"/>
    <mergeCell ref="B30:E31"/>
    <mergeCell ref="L31:M31"/>
    <mergeCell ref="L32:M32"/>
    <mergeCell ref="B32:E32"/>
    <mergeCell ref="F30:K31"/>
    <mergeCell ref="L21:M21"/>
    <mergeCell ref="B34:E34"/>
    <mergeCell ref="L34:M34"/>
    <mergeCell ref="B36:O37"/>
    <mergeCell ref="E53:J53"/>
    <mergeCell ref="K40:O40"/>
    <mergeCell ref="K41:O41"/>
    <mergeCell ref="K42:O42"/>
    <mergeCell ref="K43:O43"/>
    <mergeCell ref="K44:O44"/>
    <mergeCell ref="K45:O45"/>
    <mergeCell ref="K46:O46"/>
    <mergeCell ref="K47:O47"/>
    <mergeCell ref="K53:O53"/>
    <mergeCell ref="E44:J44"/>
    <mergeCell ref="E45:J45"/>
    <mergeCell ref="E46:J46"/>
    <mergeCell ref="E47:J47"/>
    <mergeCell ref="K50:O50"/>
    <mergeCell ref="L38:O39"/>
    <mergeCell ref="B38:K39"/>
    <mergeCell ref="B40:D53"/>
    <mergeCell ref="E51:J51"/>
    <mergeCell ref="E52:J52"/>
    <mergeCell ref="K51:O51"/>
    <mergeCell ref="N55:O55"/>
    <mergeCell ref="C57:E57"/>
    <mergeCell ref="F57:G57"/>
    <mergeCell ref="H57:I57"/>
    <mergeCell ref="J57:K57"/>
    <mergeCell ref="L57:M57"/>
    <mergeCell ref="N57:O57"/>
    <mergeCell ref="B55:E55"/>
    <mergeCell ref="F55:G55"/>
    <mergeCell ref="H55:I55"/>
    <mergeCell ref="J55:K55"/>
    <mergeCell ref="L55:M55"/>
    <mergeCell ref="N66:O66"/>
    <mergeCell ref="B65:E65"/>
    <mergeCell ref="F65:G65"/>
    <mergeCell ref="H65:I65"/>
    <mergeCell ref="J65:K65"/>
    <mergeCell ref="L65:M65"/>
    <mergeCell ref="N65:O65"/>
    <mergeCell ref="B70:J71"/>
    <mergeCell ref="K70:L71"/>
    <mergeCell ref="M70:O71"/>
    <mergeCell ref="H66:I66"/>
    <mergeCell ref="J66:K66"/>
    <mergeCell ref="B66:E66"/>
    <mergeCell ref="F66:G66"/>
    <mergeCell ref="L67:M67"/>
    <mergeCell ref="N67:O67"/>
    <mergeCell ref="F68:G68"/>
    <mergeCell ref="H68:I68"/>
    <mergeCell ref="J68:K68"/>
    <mergeCell ref="L68:M68"/>
    <mergeCell ref="N68:O68"/>
    <mergeCell ref="L58:M58"/>
    <mergeCell ref="N58:O58"/>
    <mergeCell ref="K77:L77"/>
    <mergeCell ref="C72:J72"/>
    <mergeCell ref="K72:L72"/>
    <mergeCell ref="C61:E61"/>
    <mergeCell ref="F61:G61"/>
    <mergeCell ref="H61:I61"/>
    <mergeCell ref="J61:K61"/>
    <mergeCell ref="L61:M61"/>
    <mergeCell ref="M77:O77"/>
    <mergeCell ref="C75:J75"/>
    <mergeCell ref="K75:L75"/>
    <mergeCell ref="M75:O75"/>
    <mergeCell ref="C76:J76"/>
    <mergeCell ref="K76:L76"/>
    <mergeCell ref="M76:O76"/>
    <mergeCell ref="C73:J73"/>
    <mergeCell ref="K73:L73"/>
    <mergeCell ref="M73:O73"/>
    <mergeCell ref="C74:J74"/>
    <mergeCell ref="K74:L74"/>
    <mergeCell ref="M74:O74"/>
    <mergeCell ref="M72:O72"/>
    <mergeCell ref="K52:O52"/>
    <mergeCell ref="E50:J50"/>
    <mergeCell ref="E49:J49"/>
    <mergeCell ref="E48:J48"/>
    <mergeCell ref="E40:J40"/>
    <mergeCell ref="E41:J41"/>
    <mergeCell ref="E42:J42"/>
    <mergeCell ref="E43:J43"/>
    <mergeCell ref="K48:O48"/>
    <mergeCell ref="K49:O49"/>
    <mergeCell ref="F34:K34"/>
    <mergeCell ref="N61:O61"/>
    <mergeCell ref="C60:E60"/>
    <mergeCell ref="F60:G60"/>
    <mergeCell ref="H60:I60"/>
    <mergeCell ref="J60:K60"/>
    <mergeCell ref="L60:M60"/>
    <mergeCell ref="N60:O60"/>
    <mergeCell ref="C56:E56"/>
    <mergeCell ref="F56:G56"/>
    <mergeCell ref="H56:I56"/>
    <mergeCell ref="J56:K56"/>
    <mergeCell ref="L56:M56"/>
    <mergeCell ref="N56:O56"/>
    <mergeCell ref="C59:E59"/>
    <mergeCell ref="F59:G59"/>
    <mergeCell ref="H59:I59"/>
    <mergeCell ref="J59:K59"/>
    <mergeCell ref="L59:M59"/>
    <mergeCell ref="N59:O59"/>
    <mergeCell ref="C58:E58"/>
    <mergeCell ref="F58:G58"/>
    <mergeCell ref="H58:I58"/>
    <mergeCell ref="J58:K58"/>
    <mergeCell ref="B18:H18"/>
    <mergeCell ref="B17:H17"/>
    <mergeCell ref="B16:H16"/>
    <mergeCell ref="B15:H15"/>
    <mergeCell ref="I15:K15"/>
    <mergeCell ref="I16:K16"/>
    <mergeCell ref="I14:K14"/>
    <mergeCell ref="I13:K13"/>
    <mergeCell ref="I12:K12"/>
    <mergeCell ref="B12:H12"/>
    <mergeCell ref="B13:H13"/>
    <mergeCell ref="B14:H14"/>
    <mergeCell ref="I17:K17"/>
  </mergeCells>
  <phoneticPr fontId="61" type="noConversion"/>
  <conditionalFormatting sqref="F82:O87 K88:O88 F88:J90">
    <cfRule type="cellIs" dxfId="165" priority="52" operator="equal">
      <formula>0</formula>
    </cfRule>
    <cfRule type="colorScale" priority="53">
      <colorScale>
        <cfvo type="percent" val="0"/>
        <cfvo type="percent" val="100"/>
        <color rgb="FF92D050"/>
        <color rgb="FFFFFF00"/>
      </colorScale>
    </cfRule>
  </conditionalFormatting>
  <conditionalFormatting sqref="I15">
    <cfRule type="cellIs" dxfId="164" priority="5" operator="lessThan">
      <formula>0</formula>
    </cfRule>
    <cfRule type="cellIs" dxfId="163" priority="6" operator="between">
      <formula>0</formula>
      <formula>4000</formula>
    </cfRule>
    <cfRule type="cellIs" dxfId="162" priority="7" operator="greaterThan">
      <formula>4000</formula>
    </cfRule>
  </conditionalFormatting>
  <conditionalFormatting sqref="I27">
    <cfRule type="cellIs" dxfId="161" priority="4" operator="greaterThan">
      <formula>$N$66</formula>
    </cfRule>
  </conditionalFormatting>
  <conditionalFormatting sqref="M77:O77">
    <cfRule type="cellIs" dxfId="160" priority="57" operator="lessThan">
      <formula>$I$14</formula>
    </cfRule>
    <cfRule type="cellIs" dxfId="159" priority="58" operator="greaterThan">
      <formula>$I$14</formula>
    </cfRule>
    <cfRule type="cellIs" dxfId="158" priority="59" operator="equal">
      <formula>$I$14</formula>
    </cfRule>
  </conditionalFormatting>
  <conditionalFormatting sqref="N65:O65">
    <cfRule type="cellIs" dxfId="157" priority="18" operator="greaterThan">
      <formula>$N$66</formula>
    </cfRule>
  </conditionalFormatting>
  <conditionalFormatting sqref="O27">
    <cfRule type="cellIs" dxfId="156" priority="14" operator="greaterThan">
      <formula>$N$66</formula>
    </cfRule>
  </conditionalFormatting>
  <conditionalFormatting sqref="O28">
    <cfRule type="cellIs" dxfId="155" priority="11" operator="lessThan">
      <formula>0</formula>
    </cfRule>
    <cfRule type="cellIs" dxfId="154" priority="12" operator="greaterThan">
      <formula>0</formula>
    </cfRule>
    <cfRule type="cellIs" dxfId="153" priority="13" operator="equal">
      <formula>0</formula>
    </cfRule>
  </conditionalFormatting>
  <dataValidations disablePrompts="1" count="2">
    <dataValidation type="textLength" allowBlank="1" showInputMessage="1" showErrorMessage="1" sqref="E44:J54" xr:uid="{00000000-0002-0000-0200-000000000000}">
      <formula1>0</formula1>
      <formula2>150</formula2>
    </dataValidation>
    <dataValidation type="textLength" allowBlank="1" showInputMessage="1" showErrorMessage="1" sqref="K44:O54" xr:uid="{00000000-0002-0000-0200-000001000000}">
      <formula1>0</formula1>
      <formula2>120</formula2>
    </dataValidation>
  </dataValidations>
  <pageMargins left="0.23622047244094491" right="0.23622047244094491" top="0.74803149606299213" bottom="0.74803149606299213" header="0.31496062992125984" footer="0.31496062992125984"/>
  <pageSetup paperSize="9" scale="53" fitToHeight="2" orientation="landscape" r:id="rId1"/>
  <headerFooter alignWithMargins="0">
    <oddFooter>&amp;L&amp;K000000Version 1.2, 07.07.2026&amp;CBudget PKP - Modell A | Budget PKP - model A&amp;R Budget &amp;A Seite | side  &amp;P/&amp;N</oddFooter>
  </headerFooter>
  <rowBreaks count="4" manualBreakCount="4">
    <brk id="21" max="16383" man="1"/>
    <brk id="34" max="16383" man="1"/>
    <brk id="54" max="16383" man="1"/>
    <brk id="69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0" operator="between" id="{234C422B-F16F-4E7B-966E-E7D71569722D}">
            <xm:f>Quellen!$M$3</xm:f>
            <xm:f>Quellen!$N$3</xm:f>
            <x14:dxf>
              <fill>
                <patternFill>
                  <bgColor rgb="FFFF0000"/>
                </patternFill>
              </fill>
            </x14:dxf>
          </x14:cfRule>
          <xm:sqref>C82:E90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>
    <tabColor rgb="FFBCBCBC"/>
  </sheetPr>
  <dimension ref="A1:LW72"/>
  <sheetViews>
    <sheetView showGridLines="0" showWhiteSpace="0" zoomScale="90" zoomScaleNormal="90" zoomScaleSheetLayoutView="80" zoomScalePageLayoutView="90" workbookViewId="0">
      <selection activeCell="K10" sqref="K10:M12"/>
    </sheetView>
  </sheetViews>
  <sheetFormatPr defaultColWidth="2.5546875" defaultRowHeight="14.4" x14ac:dyDescent="0.3"/>
  <cols>
    <col min="1" max="1" width="4.5546875" style="31" customWidth="1"/>
    <col min="2" max="3" width="15.88671875" style="31" customWidth="1"/>
    <col min="4" max="4" width="9.44140625" style="31" customWidth="1"/>
    <col min="5" max="11" width="15.88671875" style="31" customWidth="1"/>
    <col min="12" max="12" width="16.44140625" style="31" customWidth="1"/>
    <col min="13" max="15" width="15.88671875" style="31" customWidth="1"/>
    <col min="16" max="16" width="15.44140625" style="31" customWidth="1"/>
    <col min="17" max="17" width="21.88671875" style="31" customWidth="1"/>
    <col min="18" max="16384" width="2.5546875" style="31"/>
  </cols>
  <sheetData>
    <row r="1" spans="2:335" ht="33.75" customHeight="1" x14ac:dyDescent="0.3">
      <c r="B1" s="612" t="s">
        <v>105</v>
      </c>
      <c r="C1" s="613"/>
      <c r="D1" s="613"/>
      <c r="E1" s="613"/>
      <c r="F1" s="613"/>
      <c r="G1" s="613"/>
      <c r="H1" s="613"/>
      <c r="I1" s="614"/>
      <c r="K1" s="580" t="s">
        <v>96</v>
      </c>
      <c r="L1" s="583" t="s">
        <v>164</v>
      </c>
      <c r="M1" s="584"/>
      <c r="N1" s="584"/>
      <c r="O1" s="584"/>
      <c r="P1" s="584"/>
      <c r="Q1" s="585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</row>
    <row r="2" spans="2:335" s="32" customFormat="1" ht="52.5" customHeight="1" x14ac:dyDescent="0.3">
      <c r="B2" s="623" t="s">
        <v>44</v>
      </c>
      <c r="C2" s="624"/>
      <c r="D2" s="627" t="str">
        <f>IF('Angaben-Oplysninger'!E7="","",'Angaben-Oplysninger'!E7)</f>
        <v/>
      </c>
      <c r="E2" s="627"/>
      <c r="F2" s="624" t="s">
        <v>45</v>
      </c>
      <c r="G2" s="624"/>
      <c r="H2" s="628" t="str">
        <f>K45</f>
        <v>-</v>
      </c>
      <c r="I2" s="629"/>
      <c r="K2" s="581"/>
      <c r="L2" s="586"/>
      <c r="M2" s="587"/>
      <c r="N2" s="587"/>
      <c r="O2" s="587"/>
      <c r="P2" s="587"/>
      <c r="Q2" s="588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</row>
    <row r="3" spans="2:335" s="32" customFormat="1" ht="52.5" customHeight="1" x14ac:dyDescent="0.3">
      <c r="B3" s="623" t="s">
        <v>46</v>
      </c>
      <c r="C3" s="624"/>
      <c r="D3" s="627" t="str">
        <f>IF('Angaben-Oplysninger'!F15="","",'Angaben-Oplysninger'!F15)</f>
        <v/>
      </c>
      <c r="E3" s="627"/>
      <c r="F3" s="624" t="s">
        <v>47</v>
      </c>
      <c r="G3" s="624"/>
      <c r="H3" s="631">
        <f>E44</f>
        <v>0</v>
      </c>
      <c r="I3" s="632"/>
      <c r="K3" s="581"/>
      <c r="L3" s="586"/>
      <c r="M3" s="587"/>
      <c r="N3" s="587"/>
      <c r="O3" s="587"/>
      <c r="P3" s="587"/>
      <c r="Q3" s="588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</row>
    <row r="4" spans="2:335" s="32" customFormat="1" ht="52.5" customHeight="1" x14ac:dyDescent="0.3">
      <c r="B4" s="623" t="s">
        <v>65</v>
      </c>
      <c r="C4" s="624"/>
      <c r="D4" s="627" t="str">
        <f>IF('Angaben-Oplysninger'!D15="","",'Angaben-Oplysninger'!D15)</f>
        <v/>
      </c>
      <c r="E4" s="627"/>
      <c r="F4" s="624" t="s">
        <v>48</v>
      </c>
      <c r="G4" s="624"/>
      <c r="H4" s="621">
        <f>I45</f>
        <v>0</v>
      </c>
      <c r="I4" s="622"/>
      <c r="K4" s="581"/>
      <c r="L4" s="586"/>
      <c r="M4" s="587"/>
      <c r="N4" s="587"/>
      <c r="O4" s="587"/>
      <c r="P4" s="587"/>
      <c r="Q4" s="588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</row>
    <row r="5" spans="2:335" s="32" customFormat="1" ht="52.5" customHeight="1" thickBot="1" x14ac:dyDescent="0.35">
      <c r="B5" s="625" t="s">
        <v>66</v>
      </c>
      <c r="C5" s="626"/>
      <c r="D5" s="630" t="str">
        <f>'Angaben-Oplysninger'!C15</f>
        <v>Leadpartner</v>
      </c>
      <c r="E5" s="630"/>
      <c r="F5" s="626" t="s">
        <v>174</v>
      </c>
      <c r="G5" s="626"/>
      <c r="H5" s="621" t="str">
        <f>IF(H2="-","-",H3*(100%-H2))</f>
        <v>-</v>
      </c>
      <c r="I5" s="622"/>
      <c r="K5" s="581"/>
      <c r="L5" s="586"/>
      <c r="M5" s="587"/>
      <c r="N5" s="587"/>
      <c r="O5" s="587"/>
      <c r="P5" s="587"/>
      <c r="Q5" s="588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</row>
    <row r="6" spans="2:335" s="32" customFormat="1" ht="49.2" customHeight="1" thickBot="1" x14ac:dyDescent="0.35">
      <c r="K6" s="582"/>
      <c r="L6" s="589"/>
      <c r="M6" s="590"/>
      <c r="N6" s="590"/>
      <c r="O6" s="590"/>
      <c r="P6" s="590"/>
      <c r="Q6" s="59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</row>
    <row r="7" spans="2:335" s="32" customFormat="1" ht="19.5" customHeight="1" thickBot="1" x14ac:dyDescent="0.35"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2:335" s="32" customFormat="1" ht="37.5" customHeight="1" thickBot="1" x14ac:dyDescent="0.35">
      <c r="B8" s="615" t="s">
        <v>243</v>
      </c>
      <c r="C8" s="616"/>
      <c r="D8" s="616"/>
      <c r="E8" s="715" t="s">
        <v>238</v>
      </c>
      <c r="F8" s="716"/>
      <c r="G8" s="716"/>
      <c r="H8" s="716"/>
      <c r="I8" s="716"/>
      <c r="J8" s="716"/>
      <c r="K8" s="716"/>
      <c r="L8" s="716"/>
      <c r="M8" s="717"/>
      <c r="N8" s="42"/>
      <c r="O8" s="42"/>
      <c r="P8" s="42"/>
      <c r="Q8" s="42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2:335" s="32" customFormat="1" ht="66.75" customHeight="1" x14ac:dyDescent="0.3">
      <c r="B9" s="617"/>
      <c r="C9" s="618"/>
      <c r="D9" s="618"/>
      <c r="E9" s="110" t="s">
        <v>233</v>
      </c>
      <c r="F9" s="516" t="s">
        <v>237</v>
      </c>
      <c r="G9" s="506"/>
      <c r="H9" s="111" t="s">
        <v>98</v>
      </c>
      <c r="I9" s="111" t="s">
        <v>42</v>
      </c>
      <c r="J9" s="111" t="s">
        <v>234</v>
      </c>
      <c r="K9" s="711" t="s">
        <v>232</v>
      </c>
      <c r="L9" s="711"/>
      <c r="M9" s="712"/>
      <c r="N9" s="86"/>
      <c r="O9" s="86"/>
      <c r="P9" s="42"/>
      <c r="Q9" s="42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2:335" s="32" customFormat="1" ht="149.25" customHeight="1" x14ac:dyDescent="0.3">
      <c r="B10" s="617"/>
      <c r="C10" s="618"/>
      <c r="D10" s="618"/>
      <c r="E10" s="669" t="s">
        <v>43</v>
      </c>
      <c r="F10" s="672"/>
      <c r="G10" s="673"/>
      <c r="H10" s="678">
        <f>IF($D$3="DE",46,IF($D$3="DK",51,0))</f>
        <v>0</v>
      </c>
      <c r="I10" s="699">
        <v>0</v>
      </c>
      <c r="J10" s="678">
        <f>ROUND(H10*I10*1720,2)</f>
        <v>0</v>
      </c>
      <c r="K10" s="702"/>
      <c r="L10" s="703"/>
      <c r="M10" s="704"/>
      <c r="N10" s="87"/>
      <c r="O10" s="87"/>
      <c r="P10" s="87"/>
      <c r="Q10" s="87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2:335" s="32" customFormat="1" ht="149.25" customHeight="1" x14ac:dyDescent="0.3">
      <c r="B11" s="617"/>
      <c r="C11" s="618"/>
      <c r="D11" s="618"/>
      <c r="E11" s="670"/>
      <c r="F11" s="674"/>
      <c r="G11" s="675"/>
      <c r="H11" s="679"/>
      <c r="I11" s="700"/>
      <c r="J11" s="679"/>
      <c r="K11" s="705"/>
      <c r="L11" s="706"/>
      <c r="M11" s="707"/>
      <c r="N11" s="87"/>
      <c r="O11" s="87"/>
      <c r="P11" s="87"/>
      <c r="Q11" s="87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2:335" s="32" customFormat="1" ht="35.1" customHeight="1" thickBot="1" x14ac:dyDescent="0.35">
      <c r="B12" s="617"/>
      <c r="C12" s="618"/>
      <c r="D12" s="618"/>
      <c r="E12" s="671"/>
      <c r="F12" s="676"/>
      <c r="G12" s="677"/>
      <c r="H12" s="680"/>
      <c r="I12" s="701"/>
      <c r="J12" s="680"/>
      <c r="K12" s="708"/>
      <c r="L12" s="709"/>
      <c r="M12" s="710"/>
      <c r="N12" s="87"/>
      <c r="O12" s="87"/>
      <c r="P12" s="87"/>
      <c r="Q12" s="87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2:335" s="32" customFormat="1" ht="33" customHeight="1" thickBot="1" x14ac:dyDescent="0.35">
      <c r="B13" s="619"/>
      <c r="C13" s="620"/>
      <c r="D13" s="620"/>
      <c r="E13" s="517" t="s">
        <v>9</v>
      </c>
      <c r="F13" s="518"/>
      <c r="G13" s="518"/>
      <c r="H13" s="519"/>
      <c r="I13" s="697">
        <f>J10</f>
        <v>0</v>
      </c>
      <c r="J13" s="698"/>
      <c r="K13" s="713"/>
      <c r="L13" s="713"/>
      <c r="M13" s="714"/>
      <c r="N13" s="87"/>
      <c r="O13" s="87"/>
      <c r="P13" s="87"/>
      <c r="Q13" s="87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2:335" customFormat="1" ht="15.75" hidden="1" customHeight="1" thickBot="1" x14ac:dyDescent="0.35"/>
    <row r="15" spans="2:335" s="32" customFormat="1" ht="39" hidden="1" customHeight="1" thickBot="1" x14ac:dyDescent="0.35">
      <c r="B15" s="538" t="s">
        <v>192</v>
      </c>
      <c r="C15" s="639"/>
      <c r="D15" s="640"/>
      <c r="E15" s="511" t="s">
        <v>202</v>
      </c>
      <c r="F15" s="512"/>
      <c r="G15" s="512"/>
      <c r="H15" s="512"/>
      <c r="I15" s="512"/>
      <c r="J15" s="512"/>
      <c r="K15" s="512"/>
      <c r="L15" s="512"/>
      <c r="M15" s="513"/>
      <c r="N15" s="38"/>
      <c r="O15" s="39"/>
      <c r="P15" s="39"/>
      <c r="Q15" s="3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2:335" s="32" customFormat="1" ht="60.75" hidden="1" customHeight="1" x14ac:dyDescent="0.3">
      <c r="B16" s="641"/>
      <c r="C16" s="642"/>
      <c r="D16" s="643"/>
      <c r="E16" s="112" t="s">
        <v>198</v>
      </c>
      <c r="F16" s="595" t="s">
        <v>140</v>
      </c>
      <c r="G16" s="595"/>
      <c r="H16" s="118" t="s">
        <v>98</v>
      </c>
      <c r="I16" s="118" t="s">
        <v>42</v>
      </c>
      <c r="J16" s="118" t="s">
        <v>131</v>
      </c>
      <c r="K16" s="718" t="s">
        <v>139</v>
      </c>
      <c r="L16" s="718"/>
      <c r="M16" s="719"/>
      <c r="N16" s="38"/>
      <c r="O16" s="39"/>
      <c r="P16" s="39"/>
      <c r="Q16" s="3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2:335" s="32" customFormat="1" ht="70.349999999999994" hidden="1" customHeight="1" x14ac:dyDescent="0.3">
      <c r="B17" s="641"/>
      <c r="C17" s="642"/>
      <c r="D17" s="643"/>
      <c r="E17" s="669" t="s">
        <v>43</v>
      </c>
      <c r="F17" s="672"/>
      <c r="G17" s="673"/>
      <c r="H17" s="678">
        <f>IF($D$3="DE",46,IF($D$3="DK",51,0))</f>
        <v>0</v>
      </c>
      <c r="I17" s="699"/>
      <c r="J17" s="678">
        <f>ROUND(H17*I17*(1720/6),2)</f>
        <v>0</v>
      </c>
      <c r="K17" s="702"/>
      <c r="L17" s="703"/>
      <c r="M17" s="704"/>
      <c r="N17" s="38"/>
      <c r="O17" s="39"/>
      <c r="P17" s="39"/>
      <c r="Q17" s="3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</row>
    <row r="18" spans="2:335" s="32" customFormat="1" ht="24.6" hidden="1" customHeight="1" x14ac:dyDescent="0.3">
      <c r="B18" s="644"/>
      <c r="C18" s="645"/>
      <c r="D18" s="646"/>
      <c r="E18" s="670"/>
      <c r="F18" s="674"/>
      <c r="G18" s="675"/>
      <c r="H18" s="679"/>
      <c r="I18" s="700"/>
      <c r="J18" s="679"/>
      <c r="K18" s="705"/>
      <c r="L18" s="706"/>
      <c r="M18" s="707"/>
      <c r="N18" s="38"/>
      <c r="O18" s="39"/>
      <c r="P18" s="39"/>
      <c r="Q18" s="3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</row>
    <row r="19" spans="2:335" s="32" customFormat="1" ht="20.100000000000001" hidden="1" customHeight="1" thickBot="1" x14ac:dyDescent="0.35">
      <c r="B19" s="644"/>
      <c r="C19" s="645"/>
      <c r="D19" s="646"/>
      <c r="E19" s="671"/>
      <c r="F19" s="676"/>
      <c r="G19" s="677"/>
      <c r="H19" s="680"/>
      <c r="I19" s="701"/>
      <c r="J19" s="680"/>
      <c r="K19" s="708"/>
      <c r="L19" s="709"/>
      <c r="M19" s="710"/>
      <c r="N19" s="38"/>
      <c r="O19" s="39"/>
      <c r="P19" s="39"/>
      <c r="Q19" s="3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2:335" s="32" customFormat="1" ht="34.5" hidden="1" customHeight="1" thickBot="1" x14ac:dyDescent="0.35">
      <c r="B20" s="647"/>
      <c r="C20" s="648"/>
      <c r="D20" s="649"/>
      <c r="E20" s="694" t="s">
        <v>9</v>
      </c>
      <c r="F20" s="695"/>
      <c r="G20" s="695"/>
      <c r="H20" s="696"/>
      <c r="I20" s="697">
        <f>J17</f>
        <v>0</v>
      </c>
      <c r="J20" s="698"/>
      <c r="K20" s="681"/>
      <c r="L20" s="682"/>
      <c r="M20" s="683"/>
      <c r="N20" s="38"/>
      <c r="O20" s="39"/>
      <c r="P20" s="39"/>
      <c r="Q20" s="3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2:335" customFormat="1" ht="34.5" customHeight="1" thickBot="1" x14ac:dyDescent="0.35"/>
    <row r="22" spans="2:335" s="32" customFormat="1" ht="37.5" customHeight="1" thickBot="1" x14ac:dyDescent="0.35">
      <c r="B22" s="633" t="s">
        <v>160</v>
      </c>
      <c r="C22" s="634"/>
      <c r="D22" s="634"/>
      <c r="E22" s="511" t="s">
        <v>157</v>
      </c>
      <c r="F22" s="512"/>
      <c r="G22" s="512"/>
      <c r="H22" s="512"/>
      <c r="I22" s="513"/>
      <c r="J22" s="42"/>
      <c r="K22" s="42"/>
      <c r="L22"/>
      <c r="M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</row>
    <row r="23" spans="2:335" s="32" customFormat="1" ht="55.5" customHeight="1" x14ac:dyDescent="0.3">
      <c r="B23" s="688"/>
      <c r="C23" s="689"/>
      <c r="D23" s="689"/>
      <c r="E23" s="692"/>
      <c r="F23" s="693"/>
      <c r="G23" s="499" t="s">
        <v>156</v>
      </c>
      <c r="H23" s="500"/>
      <c r="I23" s="123" t="s">
        <v>9</v>
      </c>
      <c r="L23"/>
      <c r="M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</row>
    <row r="24" spans="2:335" s="32" customFormat="1" ht="30.75" customHeight="1" thickBot="1" x14ac:dyDescent="0.35">
      <c r="B24" s="688"/>
      <c r="C24" s="689"/>
      <c r="D24" s="689"/>
      <c r="E24" s="684" t="s">
        <v>99</v>
      </c>
      <c r="F24" s="685"/>
      <c r="G24" s="501">
        <f>I13</f>
        <v>0</v>
      </c>
      <c r="H24" s="502"/>
      <c r="I24" s="40">
        <f>SUM(G24:H24)</f>
        <v>0</v>
      </c>
      <c r="L24"/>
      <c r="M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</row>
    <row r="25" spans="2:335" s="32" customFormat="1" ht="28.5" customHeight="1" thickBot="1" x14ac:dyDescent="0.35">
      <c r="B25" s="690"/>
      <c r="C25" s="691"/>
      <c r="D25" s="691"/>
      <c r="E25" s="686" t="s">
        <v>9</v>
      </c>
      <c r="F25" s="687"/>
      <c r="G25" s="503">
        <f>ROUND(G24*0.4,2)</f>
        <v>0</v>
      </c>
      <c r="H25" s="504"/>
      <c r="I25" s="41">
        <f>SUM(G25:H25)</f>
        <v>0</v>
      </c>
      <c r="L25"/>
      <c r="M25"/>
      <c r="N25" s="42"/>
      <c r="Q25" s="3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</row>
    <row r="26" spans="2:335" s="32" customFormat="1" ht="28.5" customHeight="1" thickBot="1" x14ac:dyDescent="0.35">
      <c r="B26"/>
      <c r="C26"/>
      <c r="D26"/>
      <c r="E26"/>
      <c r="F26"/>
      <c r="G26"/>
      <c r="H26"/>
      <c r="I26"/>
      <c r="J26"/>
      <c r="K26"/>
      <c r="L26"/>
      <c r="M26"/>
      <c r="Q26" s="3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</row>
    <row r="27" spans="2:335" s="32" customFormat="1" ht="38.25" customHeight="1" x14ac:dyDescent="0.3">
      <c r="B27" s="538" t="s">
        <v>182</v>
      </c>
      <c r="C27" s="639"/>
      <c r="D27" s="650"/>
      <c r="E27" s="593" t="s">
        <v>67</v>
      </c>
      <c r="F27" s="533"/>
      <c r="G27" s="533"/>
      <c r="H27" s="653"/>
      <c r="I27" s="419" t="s">
        <v>183</v>
      </c>
      <c r="J27" s="514"/>
      <c r="K27" s="515"/>
      <c r="L27" s="42"/>
      <c r="M27" s="42"/>
      <c r="N27" s="36"/>
      <c r="O27" s="43"/>
      <c r="P27" s="43"/>
      <c r="Q27" s="4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</row>
    <row r="28" spans="2:335" s="32" customFormat="1" ht="47.25" customHeight="1" thickBot="1" x14ac:dyDescent="0.35">
      <c r="B28" s="641"/>
      <c r="C28" s="642"/>
      <c r="D28" s="651"/>
      <c r="E28" s="654"/>
      <c r="F28" s="655"/>
      <c r="G28" s="655"/>
      <c r="H28" s="656"/>
      <c r="I28" s="489" t="s">
        <v>156</v>
      </c>
      <c r="J28" s="490"/>
      <c r="K28" s="154" t="s">
        <v>9</v>
      </c>
      <c r="L28" s="86"/>
      <c r="M28" s="86"/>
      <c r="N28" s="44"/>
      <c r="O28" s="43"/>
      <c r="P28" s="43"/>
      <c r="Q28" s="4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</row>
    <row r="29" spans="2:335" s="32" customFormat="1" ht="29.25" customHeight="1" x14ac:dyDescent="0.3">
      <c r="B29" s="641"/>
      <c r="C29" s="642"/>
      <c r="D29" s="651"/>
      <c r="E29" s="657"/>
      <c r="F29" s="658"/>
      <c r="G29" s="658"/>
      <c r="H29" s="659"/>
      <c r="I29" s="491"/>
      <c r="J29" s="492"/>
      <c r="K29" s="153">
        <f>I29</f>
        <v>0</v>
      </c>
      <c r="M29" s="90"/>
      <c r="N29" s="45"/>
      <c r="O29" s="43"/>
      <c r="P29" s="43"/>
      <c r="Q29" s="4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</row>
    <row r="30" spans="2:335" s="32" customFormat="1" ht="27.75" customHeight="1" x14ac:dyDescent="0.3">
      <c r="B30" s="641"/>
      <c r="C30" s="642"/>
      <c r="D30" s="651"/>
      <c r="E30" s="660"/>
      <c r="F30" s="661"/>
      <c r="G30" s="661"/>
      <c r="H30" s="662"/>
      <c r="I30" s="493"/>
      <c r="J30" s="494"/>
      <c r="K30" s="113">
        <f>I30</f>
        <v>0</v>
      </c>
      <c r="M30" s="90"/>
      <c r="N30" s="45"/>
      <c r="O30" s="43"/>
      <c r="P30" s="43"/>
      <c r="Q30" s="4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</row>
    <row r="31" spans="2:335" s="32" customFormat="1" ht="26.25" customHeight="1" thickBot="1" x14ac:dyDescent="0.35">
      <c r="B31" s="641"/>
      <c r="C31" s="642"/>
      <c r="D31" s="651"/>
      <c r="E31" s="663"/>
      <c r="F31" s="664"/>
      <c r="G31" s="664"/>
      <c r="H31" s="665"/>
      <c r="I31" s="495"/>
      <c r="J31" s="496"/>
      <c r="K31" s="117">
        <f>I31</f>
        <v>0</v>
      </c>
      <c r="M31" s="90"/>
      <c r="N31" s="45"/>
      <c r="O31" s="43"/>
      <c r="P31" s="43"/>
      <c r="Q31" s="43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</row>
    <row r="32" spans="2:335" s="32" customFormat="1" ht="30.75" customHeight="1" thickBot="1" x14ac:dyDescent="0.35">
      <c r="B32" s="647"/>
      <c r="C32" s="648"/>
      <c r="D32" s="652"/>
      <c r="E32" s="666" t="s">
        <v>34</v>
      </c>
      <c r="F32" s="667"/>
      <c r="G32" s="667"/>
      <c r="H32" s="668"/>
      <c r="I32" s="497">
        <f>SUM(I29:I31)</f>
        <v>0</v>
      </c>
      <c r="J32" s="498"/>
      <c r="K32" s="115">
        <f>SUM(K29:K31)</f>
        <v>0</v>
      </c>
      <c r="M32" s="91"/>
      <c r="N32" s="46"/>
      <c r="O32" s="43"/>
      <c r="P32" s="43"/>
      <c r="Q32" s="43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</row>
    <row r="33" spans="1:335" s="32" customFormat="1" ht="31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</row>
    <row r="34" spans="1:335" s="32" customFormat="1" ht="33" customHeight="1" thickBot="1" x14ac:dyDescent="0.35">
      <c r="A34"/>
      <c r="B34" s="633" t="s">
        <v>58</v>
      </c>
      <c r="C34" s="634"/>
      <c r="D34" s="634"/>
      <c r="E34" s="635"/>
      <c r="F34" s="511" t="s">
        <v>157</v>
      </c>
      <c r="G34" s="512"/>
      <c r="H34" s="513"/>
      <c r="I34" s="42"/>
      <c r="J34" s="42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</row>
    <row r="35" spans="1:335" s="32" customFormat="1" ht="57" customHeight="1" x14ac:dyDescent="0.3">
      <c r="A35"/>
      <c r="B35" s="636"/>
      <c r="C35" s="637"/>
      <c r="D35" s="637"/>
      <c r="E35" s="638"/>
      <c r="F35" s="505" t="s">
        <v>156</v>
      </c>
      <c r="G35" s="506"/>
      <c r="H35" s="123" t="s">
        <v>49</v>
      </c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</row>
    <row r="36" spans="1:335" s="32" customFormat="1" ht="44.25" customHeight="1" x14ac:dyDescent="0.3">
      <c r="A36"/>
      <c r="B36" s="535" t="s">
        <v>165</v>
      </c>
      <c r="C36" s="536"/>
      <c r="D36" s="536"/>
      <c r="E36" s="537"/>
      <c r="F36" s="483">
        <f>I13</f>
        <v>0</v>
      </c>
      <c r="G36" s="484"/>
      <c r="H36" s="75">
        <f>SUM(F36:G36)</f>
        <v>0</v>
      </c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</row>
    <row r="37" spans="1:335" s="32" customFormat="1" ht="64.5" customHeight="1" thickBot="1" x14ac:dyDescent="0.35">
      <c r="A37"/>
      <c r="B37" s="598" t="s">
        <v>159</v>
      </c>
      <c r="C37" s="599"/>
      <c r="D37" s="599"/>
      <c r="E37" s="600"/>
      <c r="F37" s="485">
        <f>G25</f>
        <v>0</v>
      </c>
      <c r="G37" s="486"/>
      <c r="H37" s="76">
        <f>SUM(F37:G37)</f>
        <v>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</row>
    <row r="38" spans="1:335" s="32" customFormat="1" ht="30.75" hidden="1" customHeight="1" thickBot="1" x14ac:dyDescent="0.35">
      <c r="A38"/>
      <c r="B38" s="601" t="s">
        <v>118</v>
      </c>
      <c r="C38" s="602"/>
      <c r="D38" s="602"/>
      <c r="E38" s="603"/>
      <c r="F38" s="487">
        <f>SUM(F36:F37)</f>
        <v>0</v>
      </c>
      <c r="G38" s="488"/>
      <c r="H38" s="79">
        <f>SUM(F38:G38)</f>
        <v>0</v>
      </c>
      <c r="K38" s="32" t="s">
        <v>199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</row>
    <row r="39" spans="1:335" s="32" customFormat="1" ht="30.75" hidden="1" customHeight="1" thickBot="1" x14ac:dyDescent="0.35">
      <c r="A39"/>
      <c r="B39" s="604" t="s">
        <v>51</v>
      </c>
      <c r="C39" s="605"/>
      <c r="D39" s="605"/>
      <c r="E39" s="606"/>
      <c r="F39" s="507">
        <f>I32</f>
        <v>0</v>
      </c>
      <c r="G39" s="508"/>
      <c r="H39" s="122">
        <f>F39</f>
        <v>0</v>
      </c>
      <c r="K39" s="32" t="s">
        <v>199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</row>
    <row r="40" spans="1:335" s="32" customFormat="1" ht="30.75" customHeight="1" thickBot="1" x14ac:dyDescent="0.35">
      <c r="A40"/>
      <c r="B40" s="607" t="s">
        <v>9</v>
      </c>
      <c r="C40" s="608"/>
      <c r="D40" s="608"/>
      <c r="E40" s="609"/>
      <c r="F40" s="487">
        <f>SUM(F36:F37)</f>
        <v>0</v>
      </c>
      <c r="G40" s="488"/>
      <c r="H40" s="79">
        <f>SUM(H36:H37)</f>
        <v>0</v>
      </c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</row>
    <row r="41" spans="1:335" s="32" customFormat="1" x14ac:dyDescent="0.3">
      <c r="A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</row>
    <row r="42" spans="1:335" ht="15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</row>
    <row r="43" spans="1:335" ht="33.75" customHeight="1" x14ac:dyDescent="0.3">
      <c r="A43"/>
      <c r="B43" s="554" t="s">
        <v>230</v>
      </c>
      <c r="C43" s="555"/>
      <c r="D43" s="556"/>
      <c r="E43" s="531" t="s">
        <v>55</v>
      </c>
      <c r="F43" s="532"/>
      <c r="G43" s="533" t="s">
        <v>179</v>
      </c>
      <c r="H43" s="533"/>
      <c r="I43" s="533"/>
      <c r="J43" s="533"/>
      <c r="K43" s="533"/>
      <c r="L43" s="533"/>
      <c r="M43" s="532" t="s">
        <v>54</v>
      </c>
      <c r="N43" s="532"/>
      <c r="O43" s="533" t="s">
        <v>56</v>
      </c>
      <c r="P43" s="533"/>
      <c r="Q43" s="60" t="s">
        <v>57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</row>
    <row r="44" spans="1:335" s="48" customFormat="1" ht="33" customHeight="1" x14ac:dyDescent="0.3">
      <c r="A44" s="47"/>
      <c r="B44" s="557"/>
      <c r="C44" s="558"/>
      <c r="D44" s="559"/>
      <c r="E44" s="571">
        <f>H40</f>
        <v>0</v>
      </c>
      <c r="F44" s="522"/>
      <c r="G44" s="576" t="s">
        <v>235</v>
      </c>
      <c r="H44" s="576"/>
      <c r="I44" s="764">
        <f>ROUND(H40*K44,2)</f>
        <v>0</v>
      </c>
      <c r="J44" s="764"/>
      <c r="K44" s="552">
        <v>0.65</v>
      </c>
      <c r="L44" s="552"/>
      <c r="M44" s="59">
        <f>ROUND(E44*N44,2)</f>
        <v>0</v>
      </c>
      <c r="N44" s="765">
        <v>0.35</v>
      </c>
      <c r="O44" s="522">
        <f>M45+I45</f>
        <v>0</v>
      </c>
      <c r="P44" s="522"/>
      <c r="Q44" s="529">
        <f>ROUND((O44-E44),2)</f>
        <v>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</row>
    <row r="45" spans="1:335" s="48" customFormat="1" ht="33" customHeight="1" thickBot="1" x14ac:dyDescent="0.35">
      <c r="A45" s="47"/>
      <c r="B45" s="560"/>
      <c r="C45" s="561"/>
      <c r="D45" s="562"/>
      <c r="E45" s="572"/>
      <c r="F45" s="523"/>
      <c r="G45" s="577" t="s">
        <v>69</v>
      </c>
      <c r="H45" s="577"/>
      <c r="I45" s="570">
        <v>0</v>
      </c>
      <c r="J45" s="570"/>
      <c r="K45" s="553" t="str">
        <f>IF(E44=0,"-",(I45/E44))</f>
        <v>-</v>
      </c>
      <c r="L45" s="553"/>
      <c r="M45" s="61">
        <f>P50</f>
        <v>0</v>
      </c>
      <c r="N45" s="74" t="str">
        <f>IF(I45=0,"-",M45/E44)</f>
        <v>-</v>
      </c>
      <c r="O45" s="523"/>
      <c r="P45" s="523"/>
      <c r="Q45" s="530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</row>
    <row r="46" spans="1:335" ht="14.25" customHeight="1" thickBot="1" x14ac:dyDescent="0.35">
      <c r="A46"/>
      <c r="B46" s="560"/>
      <c r="C46" s="561"/>
      <c r="D46" s="563"/>
      <c r="E46" s="524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</row>
    <row r="47" spans="1:335" ht="30" customHeight="1" x14ac:dyDescent="0.3">
      <c r="A47"/>
      <c r="B47" s="560"/>
      <c r="C47" s="561"/>
      <c r="D47" s="562"/>
      <c r="E47" s="592" t="s">
        <v>100</v>
      </c>
      <c r="F47" s="534"/>
      <c r="G47" s="534"/>
      <c r="H47" s="534"/>
      <c r="I47" s="534" t="s">
        <v>68</v>
      </c>
      <c r="J47" s="534"/>
      <c r="K47" s="534"/>
      <c r="L47" s="534"/>
      <c r="M47" s="534"/>
      <c r="N47" s="534"/>
      <c r="O47" s="534"/>
      <c r="P47" s="527" t="s">
        <v>49</v>
      </c>
      <c r="Q47" s="52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</row>
    <row r="48" spans="1:335" ht="69" customHeight="1" x14ac:dyDescent="0.3">
      <c r="A48"/>
      <c r="B48" s="560"/>
      <c r="C48" s="561"/>
      <c r="D48" s="562"/>
      <c r="E48" s="573"/>
      <c r="F48" s="574"/>
      <c r="G48" s="574"/>
      <c r="H48" s="575"/>
      <c r="I48" s="567"/>
      <c r="J48" s="568"/>
      <c r="K48" s="568"/>
      <c r="L48" s="568"/>
      <c r="M48" s="568"/>
      <c r="N48" s="568"/>
      <c r="O48" s="569"/>
      <c r="P48" s="610">
        <v>0</v>
      </c>
      <c r="Q48" s="611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</row>
    <row r="49" spans="1:335" ht="69" customHeight="1" x14ac:dyDescent="0.3">
      <c r="A49"/>
      <c r="B49" s="560"/>
      <c r="C49" s="561"/>
      <c r="D49" s="562"/>
      <c r="E49" s="573"/>
      <c r="F49" s="574"/>
      <c r="G49" s="574"/>
      <c r="H49" s="575"/>
      <c r="I49" s="567"/>
      <c r="J49" s="568"/>
      <c r="K49" s="568"/>
      <c r="L49" s="568"/>
      <c r="M49" s="568"/>
      <c r="N49" s="568"/>
      <c r="O49" s="569"/>
      <c r="P49" s="610"/>
      <c r="Q49" s="611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</row>
    <row r="50" spans="1:335" ht="30" customHeight="1" thickBot="1" x14ac:dyDescent="0.35">
      <c r="A50"/>
      <c r="B50" s="564"/>
      <c r="C50" s="565"/>
      <c r="D50" s="566"/>
      <c r="E50" s="520" t="s">
        <v>9</v>
      </c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754">
        <f>ROUND(P48,2)+ROUND(P49,2)</f>
        <v>0</v>
      </c>
      <c r="Q50" s="756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</row>
    <row r="51" spans="1:335" x14ac:dyDescent="0.3">
      <c r="A5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</row>
    <row r="52" spans="1:335" ht="15" thickBot="1" x14ac:dyDescent="0.35">
      <c r="A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</row>
    <row r="53" spans="1:335" ht="29.25" customHeight="1" x14ac:dyDescent="0.3">
      <c r="A53"/>
      <c r="B53" s="538" t="s">
        <v>231</v>
      </c>
      <c r="C53" s="539"/>
      <c r="D53" s="540"/>
      <c r="E53" s="593" t="s">
        <v>50</v>
      </c>
      <c r="F53" s="533"/>
      <c r="G53" s="119" t="s">
        <v>5</v>
      </c>
      <c r="H53" s="119" t="s">
        <v>10</v>
      </c>
      <c r="I53" s="119" t="s">
        <v>6</v>
      </c>
      <c r="J53" s="119" t="s">
        <v>7</v>
      </c>
      <c r="K53" s="119" t="s">
        <v>8</v>
      </c>
      <c r="L53" s="509" t="s">
        <v>11</v>
      </c>
      <c r="M53" s="86"/>
      <c r="N53" s="86"/>
      <c r="O53" s="86"/>
      <c r="P53" s="86"/>
      <c r="Q53" s="96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</row>
    <row r="54" spans="1:335" ht="38.4" customHeight="1" x14ac:dyDescent="0.3">
      <c r="A54"/>
      <c r="B54" s="541"/>
      <c r="C54" s="542"/>
      <c r="D54" s="543"/>
      <c r="E54" s="594" t="s">
        <v>53</v>
      </c>
      <c r="F54" s="595"/>
      <c r="G54" s="49" t="s">
        <v>36</v>
      </c>
      <c r="H54" s="120" t="s">
        <v>52</v>
      </c>
      <c r="I54" s="120" t="s">
        <v>52</v>
      </c>
      <c r="J54" s="120" t="s">
        <v>52</v>
      </c>
      <c r="K54" s="120" t="s">
        <v>52</v>
      </c>
      <c r="L54" s="510"/>
      <c r="M54" s="86"/>
      <c r="N54" s="86"/>
      <c r="O54" s="86"/>
      <c r="P54" s="86"/>
      <c r="Q54" s="96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</row>
    <row r="55" spans="1:335" ht="29.25" customHeight="1" x14ac:dyDescent="0.3">
      <c r="A55"/>
      <c r="B55" s="544"/>
      <c r="C55" s="545"/>
      <c r="D55" s="546"/>
      <c r="E55" s="594" t="s">
        <v>101</v>
      </c>
      <c r="F55" s="595"/>
      <c r="G55" s="82">
        <v>0</v>
      </c>
      <c r="H55" s="83">
        <v>0</v>
      </c>
      <c r="I55" s="84"/>
      <c r="J55" s="84"/>
      <c r="K55" s="84"/>
      <c r="L55" s="116">
        <f>SUMIF(B54, "Ja",B55)+SUMIF(C54, "Ja",C55)+SUMIF(D54, "Ja",D55)+SUMIF(E54, "Ja",E55)+SUMIF(F54, "Ja",F55)+SUMIF(G54, "Ja",G55)+SUMIF(H54, "Ja",H55)+SUMIF(I54, "Ja",I55)+SUMIF(J54, "Ja",J55)+SUMIF(K54, "Ja",K55)</f>
        <v>0</v>
      </c>
      <c r="M55" s="86"/>
      <c r="N55" s="86"/>
      <c r="O55" s="86"/>
      <c r="P55" s="86"/>
      <c r="Q55" s="96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</row>
    <row r="56" spans="1:335" ht="37.5" customHeight="1" x14ac:dyDescent="0.3">
      <c r="A56"/>
      <c r="B56" s="544"/>
      <c r="C56" s="545"/>
      <c r="D56" s="546"/>
      <c r="E56" s="594" t="s">
        <v>117</v>
      </c>
      <c r="F56" s="595"/>
      <c r="G56" s="522">
        <f>$H$40*G55</f>
        <v>0</v>
      </c>
      <c r="H56" s="522">
        <f>IF(H54="Nein | Nej",0,$H$40*H55)</f>
        <v>0</v>
      </c>
      <c r="I56" s="522">
        <f>IF(I54="Nein | Nej",0,$H$40*I55)</f>
        <v>0</v>
      </c>
      <c r="J56" s="522">
        <f>IF(J54="Nein | Nej",0,$H$40*J55)</f>
        <v>0</v>
      </c>
      <c r="K56" s="522">
        <f>IF(K54="Nein | Nej",0,$H$40*K55)</f>
        <v>0</v>
      </c>
      <c r="L56" s="578">
        <f>SUMIF(G54, "Ja", G56)+SUMIF(H54, "Ja", H56)+SUMIF(I54, "Ja", I56)+SUMIF(J54, "Ja", J56)+SUMIF(K54, "Ja", K56)</f>
        <v>0</v>
      </c>
      <c r="M56" s="579"/>
      <c r="N56" s="579"/>
      <c r="O56" s="579"/>
      <c r="P56" s="579"/>
      <c r="Q56" s="9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</row>
    <row r="57" spans="1:335" ht="35.25" customHeight="1" thickBot="1" x14ac:dyDescent="0.35">
      <c r="A57"/>
      <c r="B57" s="547"/>
      <c r="C57" s="548"/>
      <c r="D57" s="549"/>
      <c r="E57" s="596"/>
      <c r="F57" s="597"/>
      <c r="G57" s="523"/>
      <c r="H57" s="523"/>
      <c r="I57" s="523"/>
      <c r="J57" s="523"/>
      <c r="K57" s="523"/>
      <c r="L57" s="551"/>
      <c r="M57" s="579"/>
      <c r="N57" s="579"/>
      <c r="O57" s="579"/>
      <c r="P57" s="579"/>
      <c r="Q57" s="96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</row>
    <row r="58" spans="1:33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62" spans="1:335" x14ac:dyDescent="0.3">
      <c r="C62"/>
      <c r="D62"/>
      <c r="E62"/>
      <c r="F62"/>
      <c r="G62"/>
      <c r="H62"/>
    </row>
    <row r="63" spans="1:335" x14ac:dyDescent="0.3">
      <c r="C63"/>
      <c r="D63"/>
      <c r="E63"/>
      <c r="F63"/>
      <c r="G63"/>
      <c r="H63"/>
    </row>
    <row r="64" spans="1:335" x14ac:dyDescent="0.3">
      <c r="C64"/>
      <c r="D64"/>
      <c r="E64"/>
      <c r="F64"/>
      <c r="G64"/>
      <c r="H64"/>
    </row>
    <row r="65" spans="3:8" x14ac:dyDescent="0.3">
      <c r="C65"/>
      <c r="D65"/>
      <c r="E65"/>
      <c r="F65"/>
      <c r="G65"/>
      <c r="H65"/>
    </row>
    <row r="66" spans="3:8" x14ac:dyDescent="0.3">
      <c r="C66"/>
      <c r="D66"/>
      <c r="E66"/>
      <c r="F66"/>
      <c r="G66"/>
      <c r="H66"/>
    </row>
    <row r="67" spans="3:8" x14ac:dyDescent="0.3">
      <c r="C67"/>
      <c r="D67"/>
      <c r="E67"/>
      <c r="F67"/>
      <c r="G67"/>
      <c r="H67"/>
    </row>
    <row r="68" spans="3:8" x14ac:dyDescent="0.3">
      <c r="C68"/>
      <c r="D68"/>
      <c r="E68"/>
      <c r="F68"/>
      <c r="G68"/>
      <c r="H68"/>
    </row>
    <row r="69" spans="3:8" x14ac:dyDescent="0.3">
      <c r="C69"/>
      <c r="D69"/>
      <c r="E69"/>
      <c r="F69"/>
      <c r="G69"/>
      <c r="H69"/>
    </row>
    <row r="70" spans="3:8" x14ac:dyDescent="0.3">
      <c r="C70"/>
      <c r="D70"/>
      <c r="E70"/>
      <c r="F70"/>
      <c r="G70"/>
      <c r="H70"/>
    </row>
    <row r="71" spans="3:8" x14ac:dyDescent="0.3">
      <c r="C71"/>
      <c r="D71"/>
      <c r="E71"/>
      <c r="F71"/>
      <c r="G71"/>
      <c r="H71"/>
    </row>
    <row r="72" spans="3:8" x14ac:dyDescent="0.3">
      <c r="C72"/>
      <c r="D72"/>
      <c r="E72"/>
      <c r="F72"/>
      <c r="G72"/>
      <c r="H72"/>
    </row>
  </sheetData>
  <sheetProtection algorithmName="SHA-512" hashValue="IHxu5uPvEo6B3J2KEdtOVDRA5ICWQ9DgB1GB68fYEthSK1foSIJ33zWXniHWe39pNlAX4g6Tla3i+dTuDZJi5Q==" saltValue="a8oxtoFzmG+7tEUfQf6wYA==" spinCount="100000" sheet="1" objects="1" scenarios="1"/>
  <mergeCells count="120">
    <mergeCell ref="K9:M9"/>
    <mergeCell ref="K13:M13"/>
    <mergeCell ref="E8:M8"/>
    <mergeCell ref="K16:M16"/>
    <mergeCell ref="I13:J13"/>
    <mergeCell ref="E10:E12"/>
    <mergeCell ref="F10:G12"/>
    <mergeCell ref="H10:H12"/>
    <mergeCell ref="I10:I12"/>
    <mergeCell ref="J10:J12"/>
    <mergeCell ref="K10:M12"/>
    <mergeCell ref="K20:M20"/>
    <mergeCell ref="E24:F24"/>
    <mergeCell ref="E25:F25"/>
    <mergeCell ref="B22:D25"/>
    <mergeCell ref="E23:F23"/>
    <mergeCell ref="E20:H20"/>
    <mergeCell ref="I20:J20"/>
    <mergeCell ref="I17:I19"/>
    <mergeCell ref="J17:J19"/>
    <mergeCell ref="K17:M19"/>
    <mergeCell ref="B34:E35"/>
    <mergeCell ref="B15:D20"/>
    <mergeCell ref="F16:G16"/>
    <mergeCell ref="B27:D32"/>
    <mergeCell ref="E27:H28"/>
    <mergeCell ref="E29:H29"/>
    <mergeCell ref="E30:H30"/>
    <mergeCell ref="E31:H31"/>
    <mergeCell ref="E32:H32"/>
    <mergeCell ref="E17:E19"/>
    <mergeCell ref="F17:G19"/>
    <mergeCell ref="H17:H19"/>
    <mergeCell ref="H5:I5"/>
    <mergeCell ref="B2:C2"/>
    <mergeCell ref="B3:C3"/>
    <mergeCell ref="B4:C4"/>
    <mergeCell ref="B5:C5"/>
    <mergeCell ref="F2:G2"/>
    <mergeCell ref="D2:E2"/>
    <mergeCell ref="H2:I2"/>
    <mergeCell ref="F3:G3"/>
    <mergeCell ref="F4:G4"/>
    <mergeCell ref="F5:G5"/>
    <mergeCell ref="D3:E3"/>
    <mergeCell ref="D4:E4"/>
    <mergeCell ref="D5:E5"/>
    <mergeCell ref="H3:I3"/>
    <mergeCell ref="H4:I4"/>
    <mergeCell ref="H56:H57"/>
    <mergeCell ref="I56:I57"/>
    <mergeCell ref="J56:J57"/>
    <mergeCell ref="K56:K57"/>
    <mergeCell ref="L56:L57"/>
    <mergeCell ref="M56:M57"/>
    <mergeCell ref="K1:K6"/>
    <mergeCell ref="L1:Q6"/>
    <mergeCell ref="E47:H47"/>
    <mergeCell ref="N56:N57"/>
    <mergeCell ref="O56:O57"/>
    <mergeCell ref="P56:P57"/>
    <mergeCell ref="E53:F53"/>
    <mergeCell ref="E54:F54"/>
    <mergeCell ref="E55:F55"/>
    <mergeCell ref="E56:F57"/>
    <mergeCell ref="B37:E37"/>
    <mergeCell ref="B38:E38"/>
    <mergeCell ref="B39:E39"/>
    <mergeCell ref="B40:E40"/>
    <mergeCell ref="P48:Q48"/>
    <mergeCell ref="P49:Q49"/>
    <mergeCell ref="B1:I1"/>
    <mergeCell ref="B8:D13"/>
    <mergeCell ref="I48:O48"/>
    <mergeCell ref="I49:O49"/>
    <mergeCell ref="I44:J44"/>
    <mergeCell ref="I45:J45"/>
    <mergeCell ref="E44:F45"/>
    <mergeCell ref="E48:H48"/>
    <mergeCell ref="E49:H49"/>
    <mergeCell ref="G44:H44"/>
    <mergeCell ref="G45:H45"/>
    <mergeCell ref="L53:L54"/>
    <mergeCell ref="E15:M15"/>
    <mergeCell ref="F34:H34"/>
    <mergeCell ref="I27:K27"/>
    <mergeCell ref="E22:I22"/>
    <mergeCell ref="F9:G9"/>
    <mergeCell ref="E13:H13"/>
    <mergeCell ref="E50:O50"/>
    <mergeCell ref="O44:P45"/>
    <mergeCell ref="E46:Q46"/>
    <mergeCell ref="P47:Q47"/>
    <mergeCell ref="Q44:Q45"/>
    <mergeCell ref="E43:F43"/>
    <mergeCell ref="O43:P43"/>
    <mergeCell ref="I47:O47"/>
    <mergeCell ref="B36:E36"/>
    <mergeCell ref="B53:D57"/>
    <mergeCell ref="G56:G57"/>
    <mergeCell ref="P50:Q50"/>
    <mergeCell ref="K44:L44"/>
    <mergeCell ref="K45:L45"/>
    <mergeCell ref="M43:N43"/>
    <mergeCell ref="G43:L43"/>
    <mergeCell ref="B43:D50"/>
    <mergeCell ref="F36:G36"/>
    <mergeCell ref="F37:G37"/>
    <mergeCell ref="F40:G40"/>
    <mergeCell ref="I28:J28"/>
    <mergeCell ref="I29:J29"/>
    <mergeCell ref="I30:J30"/>
    <mergeCell ref="I31:J31"/>
    <mergeCell ref="I32:J32"/>
    <mergeCell ref="G23:H23"/>
    <mergeCell ref="G24:H24"/>
    <mergeCell ref="G25:H25"/>
    <mergeCell ref="F35:G35"/>
    <mergeCell ref="F38:G38"/>
    <mergeCell ref="F39:G39"/>
  </mergeCells>
  <phoneticPr fontId="0" type="noConversion"/>
  <conditionalFormatting sqref="G55">
    <cfRule type="expression" dxfId="152" priority="38">
      <formula>$G$54="Ja"</formula>
    </cfRule>
    <cfRule type="expression" dxfId="151" priority="39">
      <formula>$G$54="Nein | Nej"</formula>
    </cfRule>
  </conditionalFormatting>
  <conditionalFormatting sqref="H55">
    <cfRule type="expression" dxfId="150" priority="36">
      <formula>$H$54="Ja"</formula>
    </cfRule>
  </conditionalFormatting>
  <conditionalFormatting sqref="H56:H57">
    <cfRule type="expression" dxfId="149" priority="14">
      <formula>$H$54="Nein | Nej"</formula>
    </cfRule>
  </conditionalFormatting>
  <conditionalFormatting sqref="I55">
    <cfRule type="expression" dxfId="148" priority="34">
      <formula>$I$54="Ja"</formula>
    </cfRule>
  </conditionalFormatting>
  <conditionalFormatting sqref="I55:I57">
    <cfRule type="expression" dxfId="147" priority="13">
      <formula>$I$54="Nein | Nej"</formula>
    </cfRule>
  </conditionalFormatting>
  <conditionalFormatting sqref="J55">
    <cfRule type="expression" dxfId="146" priority="32">
      <formula>$J$54="Ja"</formula>
    </cfRule>
  </conditionalFormatting>
  <conditionalFormatting sqref="J55:J57">
    <cfRule type="expression" dxfId="145" priority="12">
      <formula>$J$54="Nein | Nej"</formula>
    </cfRule>
  </conditionalFormatting>
  <conditionalFormatting sqref="K55">
    <cfRule type="expression" dxfId="144" priority="30">
      <formula>$K$54="Ja"</formula>
    </cfRule>
  </conditionalFormatting>
  <conditionalFormatting sqref="K55:K57">
    <cfRule type="expression" dxfId="143" priority="11">
      <formula>$K$54="Nein | Nej"</formula>
    </cfRule>
  </conditionalFormatting>
  <conditionalFormatting sqref="L55">
    <cfRule type="cellIs" dxfId="142" priority="1" operator="equal">
      <formula>1</formula>
    </cfRule>
    <cfRule type="cellIs" dxfId="141" priority="2" operator="lessThan">
      <formula>1</formula>
    </cfRule>
    <cfRule type="cellIs" dxfId="140" priority="3" operator="greaterThan">
      <formula>100%</formula>
    </cfRule>
  </conditionalFormatting>
  <conditionalFormatting sqref="M56:M57">
    <cfRule type="expression" dxfId="139" priority="9">
      <formula>$M$54="Nein | Nej"</formula>
    </cfRule>
  </conditionalFormatting>
  <conditionalFormatting sqref="N56:N57">
    <cfRule type="expression" dxfId="138" priority="8">
      <formula>$N$54="Nein | Nej"</formula>
    </cfRule>
  </conditionalFormatting>
  <conditionalFormatting sqref="O56:O57">
    <cfRule type="expression" dxfId="137" priority="7">
      <formula>$O$54="Nein | Nej"</formula>
    </cfRule>
  </conditionalFormatting>
  <conditionalFormatting sqref="P56:P57">
    <cfRule type="expression" dxfId="136" priority="6">
      <formula>$P$54="Nein | Nej"</formula>
    </cfRule>
  </conditionalFormatting>
  <conditionalFormatting sqref="Q44">
    <cfRule type="cellIs" dxfId="135" priority="5" operator="notEqual">
      <formula>0</formula>
    </cfRule>
  </conditionalFormatting>
  <conditionalFormatting sqref="Q44:Q45">
    <cfRule type="cellIs" dxfId="134" priority="4" operator="equal">
      <formula>0</formula>
    </cfRule>
  </conditionalFormatting>
  <dataValidations xWindow="768" yWindow="672" count="10">
    <dataValidation allowBlank="1" showInputMessage="1" showErrorMessage="1" error="Bitte tragen Sie entweder &quot;DE&quot; oder DK&quot; ein. | Venligst indsæt enten &quot;DE&quot; eller &quot;DK&quot;" sqref="D3" xr:uid="{00000000-0002-0000-0300-000000000000}"/>
    <dataValidation type="list" allowBlank="1" showInputMessage="1" showErrorMessage="1" prompt="Bitte setzen Sie die Auswahl auf &quot;Ja&quot;, wenn der Partner am Teilziel beteiligt ist | Vælg venligst &quot;ja&quot;, når partneren deltager i delmålet " sqref="H54:K54" xr:uid="{00000000-0002-0000-0300-000001000000}">
      <formula1>"Ja,Nein | Nej"</formula1>
    </dataValidation>
    <dataValidation type="custom" allowBlank="1" showInputMessage="1" showErrorMessage="1" sqref="G54" xr:uid="{00000000-0002-0000-0300-000002000000}">
      <formula1>"Ja"</formula1>
    </dataValidation>
    <dataValidation type="textLength" allowBlank="1" showInputMessage="1" showErrorMessage="1" sqref="K10 P10:Q12 I48:O49 E29:H31 K17" xr:uid="{00000000-0002-0000-0300-000003000000}">
      <formula1>0</formula1>
      <formula2>1000</formula2>
    </dataValidation>
    <dataValidation type="decimal" operator="greaterThanOrEqual" allowBlank="1" showInputMessage="1" showErrorMessage="1" sqref="P48:Q49 I29:I31" xr:uid="{00000000-0002-0000-0300-000004000000}">
      <formula1>0</formula1>
    </dataValidation>
    <dataValidation type="decimal" operator="greaterThanOrEqual" allowBlank="1" showInputMessage="1" showErrorMessage="1" prompt="Bitte geben Sie hier die Höhe des Interreg-Zuschusses für den Partner an | Indtast venligst værdien for Interreg-tilskuddet for partneren  " sqref="I45" xr:uid="{00000000-0002-0000-0300-000005000000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Projektperiode an | Indtast venligst her antal fuldtidsstillinger for hver af de tre funktionsgrupper i projektperioden" sqref="I10" xr:uid="{00000000-0002-0000-0300-000006000000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Nachlaufzeit an | Indtast venligst her antal fuldtidsstillinger for hver af de tre funktionsgrupper i opfølgningsperioden" sqref="I17" xr:uid="{00000000-0002-0000-0300-000007000000}">
      <formula1>0</formula1>
    </dataValidation>
    <dataValidation type="textLength" allowBlank="1" showInputMessage="1" showErrorMessage="1" prompt="Bitte fügen Sie hier eine Beschreibung der Aktivitäten im Projekt mit Verweis auf die Teilziele und Meilensteine ein | Indsæt venligst en beskrivelse af aktiviteterne i projektet inkl. henvisning til delmål og milepæle." sqref="F10:G12" xr:uid="{00000000-0002-0000-0300-000008000000}">
      <formula1>0</formula1>
      <formula2>1000</formula2>
    </dataValidation>
    <dataValidation type="textLength" allowBlank="1" showInputMessage="1" showErrorMessage="1" prompt="Bitte fügen Sie hier eine Beschreibung der Tätigkeiten im Projekt bei | Tilføj her venligst en beskrivelse af aktiviteterne i projektet." sqref="F17:G19" xr:uid="{00000000-0002-0000-0300-000009000000}">
      <formula1>0</formula1>
      <formula2>1000</formula2>
    </dataValidation>
  </dataValidations>
  <pageMargins left="0.23622047244094491" right="0.23622047244094491" top="0.74803149606299213" bottom="0.74803149606299213" header="0.31496062992125984" footer="0.31496062992125984"/>
  <pageSetup paperSize="9" scale="53" fitToHeight="2" orientation="landscape" r:id="rId1"/>
  <headerFooter alignWithMargins="0">
    <oddHeader>&amp;L&amp;G&amp;C&amp;G</oddHeader>
    <oddFooter>&amp;L&amp;K000000Version 1.2, 07.07.2026&amp;CBudget PKP - Modell A | Budget PKP - model A&amp;R Budget &amp;A Seite | side  &amp;P/&amp;N</oddFooter>
  </headerFooter>
  <rowBreaks count="2" manualBreakCount="2">
    <brk id="13" max="16383" man="1"/>
    <brk id="32" max="16383" man="1"/>
  </rowBreaks>
  <extLst>
    <ext xmlns:x14="http://schemas.microsoft.com/office/spreadsheetml/2009/9/main" uri="{CCE6A557-97BC-4b89-ADB6-D9C93CAAB3DF}">
      <x14:dataValidations xmlns:xm="http://schemas.microsoft.com/office/excel/2006/main" xWindow="768" yWindow="672" count="2">
        <x14:dataValidation type="decimal" allowBlank="1" showInputMessage="1" showErrorMessage="1" error="Bitte wählen Sie einen Wert höher als 0 % und maximal 100 %, wenn der Partner an dem Teilziel beteiligt ist | Vælg indtast en værdi højere end 0 % og maksimal 100 %, når partneren deltager i delmålet" prompt="Bitte wählen Sie einen Wert höher als 0 % und maximal 100 %, wenn der Partner an dem Teilziel beteiligt ist | Vælg indtast en værdi højere end 0 % og maksimal 100 %, når partneren deltager i delmålet" xr:uid="{00000000-0002-0000-0300-00000A000000}">
          <x14:formula1>
            <xm:f>Quellen!$H$3</xm:f>
          </x14:formula1>
          <x14:formula2>
            <xm:f>Quellen!$L$3</xm:f>
          </x14:formula2>
          <xm:sqref>G55:K55</xm:sqref>
        </x14:dataValidation>
        <x14:dataValidation type="list" allowBlank="1" showInputMessage="1" showErrorMessage="1" prompt="Bitte wählen Sie die Form der Kofinanzierung aus der Auswahl | Vælg venligst medfinansieringsformen ud fra listen" xr:uid="{00000000-0002-0000-0300-00000B000000}">
          <x14:formula1>
            <xm:f>Quellen!$B$4:$B$8</xm:f>
          </x14:formula1>
          <xm:sqref>E48:H49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>
    <tabColor rgb="FFBCBCBC"/>
  </sheetPr>
  <dimension ref="A1:LW83"/>
  <sheetViews>
    <sheetView showGridLines="0" showWhiteSpace="0" topLeftCell="C24" zoomScale="90" zoomScaleNormal="90" zoomScaleSheetLayoutView="80" workbookViewId="0">
      <selection activeCell="I49" sqref="I49:O49"/>
    </sheetView>
  </sheetViews>
  <sheetFormatPr defaultColWidth="2.5546875" defaultRowHeight="14.4" x14ac:dyDescent="0.3"/>
  <cols>
    <col min="1" max="1" width="4.5546875" style="31" customWidth="1"/>
    <col min="2" max="3" width="15.88671875" style="31" customWidth="1"/>
    <col min="4" max="4" width="9.44140625" style="31" customWidth="1"/>
    <col min="5" max="15" width="15.88671875" style="31" customWidth="1"/>
    <col min="16" max="16" width="15.44140625" style="31" customWidth="1"/>
    <col min="17" max="17" width="21.88671875" style="31" customWidth="1"/>
    <col min="18" max="16384" width="2.5546875" style="31"/>
  </cols>
  <sheetData>
    <row r="1" spans="2:335" ht="33.75" customHeight="1" x14ac:dyDescent="0.3">
      <c r="B1" s="612" t="s">
        <v>107</v>
      </c>
      <c r="C1" s="613"/>
      <c r="D1" s="613"/>
      <c r="E1" s="613"/>
      <c r="F1" s="613"/>
      <c r="G1" s="613"/>
      <c r="H1" s="613"/>
      <c r="I1" s="614"/>
      <c r="K1" s="580" t="s">
        <v>96</v>
      </c>
      <c r="L1" s="583" t="s">
        <v>164</v>
      </c>
      <c r="M1" s="584"/>
      <c r="N1" s="584"/>
      <c r="O1" s="584"/>
      <c r="P1" s="584"/>
      <c r="Q1" s="585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</row>
    <row r="2" spans="2:335" s="32" customFormat="1" ht="52.5" customHeight="1" x14ac:dyDescent="0.3">
      <c r="B2" s="623" t="s">
        <v>44</v>
      </c>
      <c r="C2" s="624"/>
      <c r="D2" s="627" t="str">
        <f>IF('Angaben-Oplysninger'!E7="","",'Angaben-Oplysninger'!E7)</f>
        <v/>
      </c>
      <c r="E2" s="627"/>
      <c r="F2" s="624" t="s">
        <v>45</v>
      </c>
      <c r="G2" s="624"/>
      <c r="H2" s="628" t="str">
        <f>K45</f>
        <v>-</v>
      </c>
      <c r="I2" s="629"/>
      <c r="K2" s="581"/>
      <c r="L2" s="586"/>
      <c r="M2" s="587"/>
      <c r="N2" s="587"/>
      <c r="O2" s="587"/>
      <c r="P2" s="587"/>
      <c r="Q2" s="588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</row>
    <row r="3" spans="2:335" s="32" customFormat="1" ht="52.5" customHeight="1" x14ac:dyDescent="0.3">
      <c r="B3" s="623" t="s">
        <v>46</v>
      </c>
      <c r="C3" s="624"/>
      <c r="D3" s="627" t="str">
        <f>IF('Angaben-Oplysninger'!F16="","",'Angaben-Oplysninger'!F16)</f>
        <v/>
      </c>
      <c r="E3" s="627"/>
      <c r="F3" s="624" t="s">
        <v>47</v>
      </c>
      <c r="G3" s="624"/>
      <c r="H3" s="631">
        <f>E44</f>
        <v>0</v>
      </c>
      <c r="I3" s="632"/>
      <c r="K3" s="581"/>
      <c r="L3" s="586"/>
      <c r="M3" s="587"/>
      <c r="N3" s="587"/>
      <c r="O3" s="587"/>
      <c r="P3" s="587"/>
      <c r="Q3" s="588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</row>
    <row r="4" spans="2:335" s="32" customFormat="1" ht="52.5" customHeight="1" x14ac:dyDescent="0.3">
      <c r="B4" s="623" t="s">
        <v>65</v>
      </c>
      <c r="C4" s="624"/>
      <c r="D4" s="627" t="str">
        <f>IF('Angaben-Oplysninger'!D16="","",'Angaben-Oplysninger'!D16)</f>
        <v/>
      </c>
      <c r="E4" s="627"/>
      <c r="F4" s="624" t="s">
        <v>48</v>
      </c>
      <c r="G4" s="624"/>
      <c r="H4" s="621">
        <f>I45</f>
        <v>0</v>
      </c>
      <c r="I4" s="622"/>
      <c r="K4" s="581"/>
      <c r="L4" s="586"/>
      <c r="M4" s="587"/>
      <c r="N4" s="587"/>
      <c r="O4" s="587"/>
      <c r="P4" s="587"/>
      <c r="Q4" s="588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</row>
    <row r="5" spans="2:335" s="32" customFormat="1" ht="52.5" customHeight="1" thickBot="1" x14ac:dyDescent="0.35">
      <c r="B5" s="625" t="s">
        <v>66</v>
      </c>
      <c r="C5" s="626"/>
      <c r="D5" s="630" t="str">
        <f>'Angaben-Oplysninger'!C16</f>
        <v>Projektpartner 1</v>
      </c>
      <c r="E5" s="630"/>
      <c r="F5" s="626" t="s">
        <v>174</v>
      </c>
      <c r="G5" s="626"/>
      <c r="H5" s="621" t="str">
        <f>IF(H2="-","-",H3*(100%-H2))</f>
        <v>-</v>
      </c>
      <c r="I5" s="622"/>
      <c r="K5" s="581"/>
      <c r="L5" s="586"/>
      <c r="M5" s="587"/>
      <c r="N5" s="587"/>
      <c r="O5" s="587"/>
      <c r="P5" s="587"/>
      <c r="Q5" s="588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</row>
    <row r="6" spans="2:335" s="32" customFormat="1" ht="48.75" customHeight="1" thickBot="1" x14ac:dyDescent="0.35">
      <c r="K6" s="582"/>
      <c r="L6" s="589"/>
      <c r="M6" s="590"/>
      <c r="N6" s="590"/>
      <c r="O6" s="590"/>
      <c r="P6" s="590"/>
      <c r="Q6" s="59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</row>
    <row r="7" spans="2:335" s="32" customFormat="1" ht="19.5" customHeight="1" thickBot="1" x14ac:dyDescent="0.35"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2:335" s="32" customFormat="1" ht="37.5" customHeight="1" thickBot="1" x14ac:dyDescent="0.35">
      <c r="B8" s="615" t="s">
        <v>242</v>
      </c>
      <c r="C8" s="616"/>
      <c r="D8" s="616"/>
      <c r="E8" s="729" t="s">
        <v>239</v>
      </c>
      <c r="F8" s="730"/>
      <c r="G8" s="730"/>
      <c r="H8" s="730"/>
      <c r="I8" s="730"/>
      <c r="J8" s="730"/>
      <c r="K8" s="730"/>
      <c r="L8" s="730"/>
      <c r="M8" s="731"/>
      <c r="N8" s="42"/>
      <c r="O8" s="42"/>
      <c r="P8" s="42"/>
      <c r="Q8" s="42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2:335" s="32" customFormat="1" ht="66.75" customHeight="1" x14ac:dyDescent="0.3">
      <c r="B9" s="617"/>
      <c r="C9" s="618"/>
      <c r="D9" s="618"/>
      <c r="E9" s="110" t="s">
        <v>233</v>
      </c>
      <c r="F9" s="711" t="s">
        <v>237</v>
      </c>
      <c r="G9" s="711"/>
      <c r="H9" s="111" t="s">
        <v>98</v>
      </c>
      <c r="I9" s="111" t="s">
        <v>42</v>
      </c>
      <c r="J9" s="111" t="s">
        <v>234</v>
      </c>
      <c r="K9" s="711" t="s">
        <v>232</v>
      </c>
      <c r="L9" s="711"/>
      <c r="M9" s="712"/>
      <c r="N9" s="42"/>
      <c r="O9" s="86"/>
      <c r="P9" s="42"/>
      <c r="Q9" s="42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2:335" s="32" customFormat="1" ht="150" customHeight="1" x14ac:dyDescent="0.3">
      <c r="B10" s="617"/>
      <c r="C10" s="618"/>
      <c r="D10" s="618"/>
      <c r="E10" s="669" t="s">
        <v>43</v>
      </c>
      <c r="F10" s="672"/>
      <c r="G10" s="673"/>
      <c r="H10" s="678">
        <f>IF($D$3="DE",46,IF($D$3="DK",51,0))</f>
        <v>0</v>
      </c>
      <c r="I10" s="699">
        <v>0</v>
      </c>
      <c r="J10" s="678">
        <f>ROUND($H10*I10*1720,2)</f>
        <v>0</v>
      </c>
      <c r="K10" s="702"/>
      <c r="L10" s="703"/>
      <c r="M10" s="704"/>
      <c r="N10" s="158"/>
      <c r="O10" s="88"/>
      <c r="P10" s="158"/>
      <c r="Q10" s="158"/>
      <c r="R10" s="159"/>
      <c r="S10" s="159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2:335" s="32" customFormat="1" ht="150" customHeight="1" x14ac:dyDescent="0.3">
      <c r="B11" s="617"/>
      <c r="C11" s="618"/>
      <c r="D11" s="618"/>
      <c r="E11" s="670"/>
      <c r="F11" s="674"/>
      <c r="G11" s="675"/>
      <c r="H11" s="679"/>
      <c r="I11" s="700"/>
      <c r="J11" s="679"/>
      <c r="K11" s="705"/>
      <c r="L11" s="706"/>
      <c r="M11" s="707"/>
      <c r="N11" s="89"/>
      <c r="O11" s="88"/>
      <c r="P11" s="89"/>
      <c r="Q11" s="89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2:335" s="32" customFormat="1" ht="42" customHeight="1" thickBot="1" x14ac:dyDescent="0.35">
      <c r="B12" s="617"/>
      <c r="C12" s="618"/>
      <c r="D12" s="618"/>
      <c r="E12" s="671"/>
      <c r="F12" s="676"/>
      <c r="G12" s="677"/>
      <c r="H12" s="680"/>
      <c r="I12" s="701"/>
      <c r="J12" s="680"/>
      <c r="K12" s="708"/>
      <c r="L12" s="709"/>
      <c r="M12" s="710"/>
      <c r="N12" s="89"/>
      <c r="O12" s="88"/>
      <c r="P12" s="89"/>
      <c r="Q12" s="89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2:335" s="32" customFormat="1" ht="33" customHeight="1" thickBot="1" x14ac:dyDescent="0.35">
      <c r="B13" s="619"/>
      <c r="C13" s="620"/>
      <c r="D13" s="620"/>
      <c r="E13" s="686" t="s">
        <v>9</v>
      </c>
      <c r="F13" s="687"/>
      <c r="G13" s="687"/>
      <c r="H13" s="687"/>
      <c r="I13" s="697">
        <f>SUM(J10:J12)</f>
        <v>0</v>
      </c>
      <c r="J13" s="698"/>
      <c r="K13" s="713"/>
      <c r="L13" s="713"/>
      <c r="M13" s="714"/>
      <c r="O13" s="88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2:335" s="32" customFormat="1" ht="23.25" hidden="1" customHeight="1" thickBot="1" x14ac:dyDescent="0.35">
      <c r="B14" s="33"/>
      <c r="C14" s="34"/>
      <c r="D14" s="35"/>
      <c r="E14" s="36"/>
      <c r="F14" s="34"/>
      <c r="G14" s="34"/>
      <c r="H14" s="37"/>
      <c r="I14" s="38"/>
      <c r="J14" s="38"/>
      <c r="K14" s="38"/>
      <c r="L14" s="38"/>
      <c r="M14" s="38"/>
      <c r="N14" s="38"/>
      <c r="O14" s="39"/>
      <c r="P14" s="39"/>
      <c r="Q14" s="39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</row>
    <row r="15" spans="2:335" s="32" customFormat="1" ht="39" hidden="1" customHeight="1" thickBot="1" x14ac:dyDescent="0.35">
      <c r="B15" s="538" t="s">
        <v>195</v>
      </c>
      <c r="C15" s="639"/>
      <c r="D15" s="640"/>
      <c r="E15" s="511" t="s">
        <v>203</v>
      </c>
      <c r="F15" s="512"/>
      <c r="G15" s="512"/>
      <c r="H15" s="512"/>
      <c r="I15" s="512"/>
      <c r="J15" s="512"/>
      <c r="K15" s="512"/>
      <c r="L15" s="512"/>
      <c r="M15" s="513"/>
      <c r="N15" s="38"/>
      <c r="O15" s="39"/>
      <c r="P15" s="39"/>
      <c r="Q15" s="3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2:335" s="32" customFormat="1" ht="60.75" hidden="1" customHeight="1" x14ac:dyDescent="0.3">
      <c r="B16" s="641"/>
      <c r="C16" s="642"/>
      <c r="D16" s="643"/>
      <c r="E16" s="112" t="s">
        <v>198</v>
      </c>
      <c r="F16" s="595" t="s">
        <v>140</v>
      </c>
      <c r="G16" s="595"/>
      <c r="H16" s="118" t="s">
        <v>98</v>
      </c>
      <c r="I16" s="118" t="s">
        <v>42</v>
      </c>
      <c r="J16" s="118" t="s">
        <v>131</v>
      </c>
      <c r="K16" s="718" t="s">
        <v>139</v>
      </c>
      <c r="L16" s="718"/>
      <c r="M16" s="719"/>
      <c r="N16" s="38"/>
      <c r="O16" s="39"/>
      <c r="P16" s="39"/>
      <c r="Q16" s="3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2:335" s="32" customFormat="1" ht="60" hidden="1" customHeight="1" x14ac:dyDescent="0.3">
      <c r="B17" s="641"/>
      <c r="C17" s="642"/>
      <c r="D17" s="643"/>
      <c r="E17" s="669" t="s">
        <v>43</v>
      </c>
      <c r="F17" s="672"/>
      <c r="G17" s="673"/>
      <c r="H17" s="678">
        <f>IF($D$3="DE",46,IF($D$3="DK",51,0))</f>
        <v>0</v>
      </c>
      <c r="I17" s="699"/>
      <c r="J17" s="678">
        <f>ROUND(H17*I17*(1720/6),2)</f>
        <v>0</v>
      </c>
      <c r="K17" s="702"/>
      <c r="L17" s="703"/>
      <c r="M17" s="704"/>
      <c r="N17" s="38"/>
      <c r="O17" s="39"/>
      <c r="P17" s="39"/>
      <c r="Q17" s="3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</row>
    <row r="18" spans="2:335" s="32" customFormat="1" ht="51" hidden="1" customHeight="1" thickBot="1" x14ac:dyDescent="0.35">
      <c r="B18" s="644"/>
      <c r="C18" s="645"/>
      <c r="D18" s="646"/>
      <c r="E18" s="671"/>
      <c r="F18" s="674"/>
      <c r="G18" s="675"/>
      <c r="H18" s="680"/>
      <c r="I18" s="701"/>
      <c r="J18" s="680"/>
      <c r="K18" s="705"/>
      <c r="L18" s="706"/>
      <c r="M18" s="707"/>
      <c r="N18" s="38"/>
      <c r="O18" s="39"/>
      <c r="P18" s="39"/>
      <c r="Q18" s="3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</row>
    <row r="19" spans="2:335" s="32" customFormat="1" ht="24" hidden="1" customHeight="1" thickBot="1" x14ac:dyDescent="0.35">
      <c r="B19" s="644"/>
      <c r="C19" s="645"/>
      <c r="D19" s="646"/>
      <c r="E19" s="671"/>
      <c r="F19" s="676"/>
      <c r="G19" s="677"/>
      <c r="H19" s="680"/>
      <c r="I19" s="701"/>
      <c r="J19" s="680"/>
      <c r="K19" s="708"/>
      <c r="L19" s="709"/>
      <c r="M19" s="710"/>
      <c r="N19" s="38"/>
      <c r="O19" s="39"/>
      <c r="P19" s="39"/>
      <c r="Q19" s="3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2:335" s="32" customFormat="1" ht="34.5" hidden="1" customHeight="1" thickBot="1" x14ac:dyDescent="0.35">
      <c r="B20" s="647"/>
      <c r="C20" s="648"/>
      <c r="D20" s="649"/>
      <c r="E20" s="686" t="s">
        <v>9</v>
      </c>
      <c r="F20" s="687"/>
      <c r="G20" s="687"/>
      <c r="H20" s="687"/>
      <c r="I20" s="740">
        <f>SUM(J17:J19)</f>
        <v>0</v>
      </c>
      <c r="J20" s="740"/>
      <c r="K20" s="741"/>
      <c r="L20" s="741"/>
      <c r="M20" s="742"/>
      <c r="N20" s="38"/>
      <c r="O20" s="39"/>
      <c r="P20" s="39"/>
      <c r="Q20" s="3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2:335" customFormat="1" ht="34.5" customHeight="1" thickBot="1" x14ac:dyDescent="0.35"/>
    <row r="22" spans="2:335" s="32" customFormat="1" ht="37.5" customHeight="1" x14ac:dyDescent="0.3">
      <c r="B22" s="538" t="s">
        <v>190</v>
      </c>
      <c r="C22" s="639"/>
      <c r="D22" s="640"/>
      <c r="E22" s="733" t="s">
        <v>157</v>
      </c>
      <c r="F22" s="734"/>
      <c r="G22" s="734"/>
      <c r="H22" s="734"/>
      <c r="I22" s="735"/>
      <c r="J22" s="92"/>
      <c r="K22" s="4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</row>
    <row r="23" spans="2:335" s="32" customFormat="1" ht="55.5" customHeight="1" x14ac:dyDescent="0.3">
      <c r="B23" s="641"/>
      <c r="C23" s="642"/>
      <c r="D23" s="643"/>
      <c r="E23" s="69"/>
      <c r="F23" s="70"/>
      <c r="G23" s="720" t="s">
        <v>156</v>
      </c>
      <c r="H23" s="721"/>
      <c r="I23" s="72" t="s">
        <v>9</v>
      </c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</row>
    <row r="24" spans="2:335" s="32" customFormat="1" ht="30.75" customHeight="1" thickBot="1" x14ac:dyDescent="0.35">
      <c r="B24" s="641"/>
      <c r="C24" s="642"/>
      <c r="D24" s="643"/>
      <c r="E24" s="724" t="s">
        <v>99</v>
      </c>
      <c r="F24" s="725"/>
      <c r="G24" s="501">
        <f>I13</f>
        <v>0</v>
      </c>
      <c r="H24" s="502"/>
      <c r="I24" s="40">
        <f>SUM(G24:H24)</f>
        <v>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</row>
    <row r="25" spans="2:335" s="32" customFormat="1" ht="28.5" customHeight="1" thickBot="1" x14ac:dyDescent="0.35">
      <c r="B25" s="647"/>
      <c r="C25" s="648"/>
      <c r="D25" s="649"/>
      <c r="E25" s="694" t="s">
        <v>9</v>
      </c>
      <c r="F25" s="695"/>
      <c r="G25" s="503">
        <f>G24*0.4</f>
        <v>0</v>
      </c>
      <c r="H25" s="504"/>
      <c r="I25" s="41">
        <f>SUM(G25:H25)</f>
        <v>0</v>
      </c>
      <c r="M25" s="42"/>
      <c r="N25" s="42"/>
      <c r="Q25" s="3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</row>
    <row r="26" spans="2:335" s="32" customFormat="1" ht="28.5" customHeight="1" thickBot="1" x14ac:dyDescent="0.35">
      <c r="B26" s="71"/>
      <c r="C26" s="71"/>
      <c r="D26" s="71"/>
      <c r="M26" s="42"/>
      <c r="N26" s="42"/>
      <c r="Q26" s="3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</row>
    <row r="27" spans="2:335" s="32" customFormat="1" ht="38.25" customHeight="1" x14ac:dyDescent="0.3">
      <c r="B27" s="538" t="s">
        <v>188</v>
      </c>
      <c r="C27" s="639"/>
      <c r="D27" s="650"/>
      <c r="E27" s="593" t="s">
        <v>67</v>
      </c>
      <c r="F27" s="533"/>
      <c r="G27" s="533"/>
      <c r="H27" s="653"/>
      <c r="I27" s="733" t="s">
        <v>157</v>
      </c>
      <c r="J27" s="734"/>
      <c r="K27" s="736"/>
      <c r="L27" s="42"/>
      <c r="M27" s="42"/>
      <c r="N27" s="36"/>
      <c r="O27" s="43"/>
      <c r="P27" s="43"/>
      <c r="Q27" s="4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</row>
    <row r="28" spans="2:335" s="32" customFormat="1" ht="47.25" customHeight="1" thickBot="1" x14ac:dyDescent="0.35">
      <c r="B28" s="641"/>
      <c r="C28" s="642"/>
      <c r="D28" s="651"/>
      <c r="E28" s="726"/>
      <c r="F28" s="727"/>
      <c r="G28" s="727"/>
      <c r="H28" s="728"/>
      <c r="I28" s="489" t="s">
        <v>156</v>
      </c>
      <c r="J28" s="490"/>
      <c r="K28" s="155" t="s">
        <v>9</v>
      </c>
      <c r="L28" s="86"/>
      <c r="M28" s="86"/>
      <c r="N28" s="44"/>
      <c r="O28" s="43"/>
      <c r="P28" s="43"/>
      <c r="Q28" s="4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</row>
    <row r="29" spans="2:335" s="32" customFormat="1" ht="37.5" customHeight="1" x14ac:dyDescent="0.3">
      <c r="B29" s="641"/>
      <c r="C29" s="642"/>
      <c r="D29" s="651"/>
      <c r="E29" s="660"/>
      <c r="F29" s="661"/>
      <c r="G29" s="661"/>
      <c r="H29" s="662"/>
      <c r="I29" s="491"/>
      <c r="J29" s="492"/>
      <c r="K29" s="153">
        <f>I29</f>
        <v>0</v>
      </c>
      <c r="M29" s="90"/>
      <c r="N29" s="45"/>
      <c r="O29" s="43"/>
      <c r="P29" s="43"/>
      <c r="Q29" s="4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</row>
    <row r="30" spans="2:335" s="32" customFormat="1" ht="36" customHeight="1" x14ac:dyDescent="0.3">
      <c r="B30" s="641"/>
      <c r="C30" s="642"/>
      <c r="D30" s="651"/>
      <c r="E30" s="660"/>
      <c r="F30" s="661"/>
      <c r="G30" s="661"/>
      <c r="H30" s="662"/>
      <c r="I30" s="493"/>
      <c r="J30" s="494"/>
      <c r="K30" s="113">
        <f>I30</f>
        <v>0</v>
      </c>
      <c r="M30" s="90"/>
      <c r="N30" s="45"/>
      <c r="O30" s="43"/>
      <c r="P30" s="43"/>
      <c r="Q30" s="4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</row>
    <row r="31" spans="2:335" s="32" customFormat="1" ht="33.75" customHeight="1" thickBot="1" x14ac:dyDescent="0.35">
      <c r="B31" s="641"/>
      <c r="C31" s="642"/>
      <c r="D31" s="651"/>
      <c r="E31" s="737"/>
      <c r="F31" s="738"/>
      <c r="G31" s="738"/>
      <c r="H31" s="739"/>
      <c r="I31" s="495"/>
      <c r="J31" s="496"/>
      <c r="K31" s="114">
        <f>I31</f>
        <v>0</v>
      </c>
      <c r="M31" s="90"/>
      <c r="N31" s="45"/>
      <c r="O31" s="43"/>
      <c r="P31" s="43"/>
      <c r="Q31" s="43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</row>
    <row r="32" spans="2:335" s="32" customFormat="1" ht="30.75" customHeight="1" thickBot="1" x14ac:dyDescent="0.35">
      <c r="B32" s="647"/>
      <c r="C32" s="648"/>
      <c r="D32" s="652"/>
      <c r="E32" s="666" t="s">
        <v>34</v>
      </c>
      <c r="F32" s="667"/>
      <c r="G32" s="667"/>
      <c r="H32" s="668"/>
      <c r="I32" s="497">
        <f>SUM(I29:I31)</f>
        <v>0</v>
      </c>
      <c r="J32" s="498"/>
      <c r="K32" s="115">
        <f>SUM(K29:K31)</f>
        <v>0</v>
      </c>
      <c r="M32" s="91"/>
      <c r="N32" s="46"/>
      <c r="O32" s="43"/>
      <c r="P32" s="43"/>
      <c r="Q32" s="43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</row>
    <row r="33" spans="1:335" s="32" customFormat="1" ht="31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</row>
    <row r="34" spans="1:335" s="32" customFormat="1" ht="33" customHeight="1" x14ac:dyDescent="0.3">
      <c r="A34"/>
      <c r="B34" s="633" t="s">
        <v>108</v>
      </c>
      <c r="C34" s="634"/>
      <c r="D34" s="634"/>
      <c r="E34" s="635"/>
      <c r="F34" s="733" t="s">
        <v>183</v>
      </c>
      <c r="G34" s="734"/>
      <c r="H34" s="736"/>
      <c r="I34" s="42"/>
      <c r="J34" s="42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</row>
    <row r="35" spans="1:335" s="32" customFormat="1" ht="57" customHeight="1" x14ac:dyDescent="0.3">
      <c r="A35"/>
      <c r="B35" s="636"/>
      <c r="C35" s="637"/>
      <c r="D35" s="637"/>
      <c r="E35" s="638"/>
      <c r="F35" s="722" t="s">
        <v>156</v>
      </c>
      <c r="G35" s="723"/>
      <c r="H35" s="72" t="s">
        <v>49</v>
      </c>
      <c r="I35" s="86"/>
      <c r="J35" s="86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</row>
    <row r="36" spans="1:335" s="32" customFormat="1" ht="44.25" customHeight="1" x14ac:dyDescent="0.3">
      <c r="A36"/>
      <c r="B36" s="535" t="s">
        <v>165</v>
      </c>
      <c r="C36" s="536"/>
      <c r="D36" s="536"/>
      <c r="E36" s="537"/>
      <c r="F36" s="483">
        <f>I13</f>
        <v>0</v>
      </c>
      <c r="G36" s="484"/>
      <c r="H36" s="75">
        <f>SUM(F36:G36)</f>
        <v>0</v>
      </c>
      <c r="I36" s="87"/>
      <c r="J36" s="88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</row>
    <row r="37" spans="1:335" s="32" customFormat="1" ht="64.5" customHeight="1" thickBot="1" x14ac:dyDescent="0.35">
      <c r="A37"/>
      <c r="B37" s="598" t="s">
        <v>159</v>
      </c>
      <c r="C37" s="599"/>
      <c r="D37" s="599"/>
      <c r="E37" s="600"/>
      <c r="F37" s="485">
        <f>G25</f>
        <v>0</v>
      </c>
      <c r="G37" s="486"/>
      <c r="H37" s="76">
        <f>SUM(F37:G37)</f>
        <v>0</v>
      </c>
      <c r="I37" s="87"/>
      <c r="J37" s="88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</row>
    <row r="38" spans="1:335" s="32" customFormat="1" ht="30.75" hidden="1" customHeight="1" thickBot="1" x14ac:dyDescent="0.35">
      <c r="A38"/>
      <c r="B38" s="601" t="s">
        <v>118</v>
      </c>
      <c r="C38" s="602"/>
      <c r="D38" s="602"/>
      <c r="E38" s="603"/>
      <c r="F38" s="77">
        <f>SUM(F36:F37)</f>
        <v>0</v>
      </c>
      <c r="G38" s="78"/>
      <c r="H38" s="79">
        <f>SUM(F38:G38)</f>
        <v>0</v>
      </c>
      <c r="I38" s="88"/>
      <c r="J38" s="88"/>
      <c r="K38" s="32" t="s">
        <v>199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</row>
    <row r="39" spans="1:335" s="32" customFormat="1" ht="30.75" hidden="1" customHeight="1" thickBot="1" x14ac:dyDescent="0.35">
      <c r="A39"/>
      <c r="B39" s="604" t="s">
        <v>51</v>
      </c>
      <c r="C39" s="605"/>
      <c r="D39" s="605"/>
      <c r="E39" s="606"/>
      <c r="F39" s="80">
        <f>I32</f>
        <v>0</v>
      </c>
      <c r="G39" s="81"/>
      <c r="H39" s="79">
        <f>F39</f>
        <v>0</v>
      </c>
      <c r="I39" s="95"/>
      <c r="J39" s="88"/>
      <c r="K39" s="32" t="s">
        <v>199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</row>
    <row r="40" spans="1:335" s="32" customFormat="1" ht="30.75" customHeight="1" thickBot="1" x14ac:dyDescent="0.35">
      <c r="A40"/>
      <c r="B40" s="607" t="s">
        <v>9</v>
      </c>
      <c r="C40" s="608"/>
      <c r="D40" s="608"/>
      <c r="E40" s="609"/>
      <c r="F40" s="487">
        <f>SUM(F36:F37)</f>
        <v>0</v>
      </c>
      <c r="G40" s="488"/>
      <c r="H40" s="79">
        <f>SUM(H36:H37)</f>
        <v>0</v>
      </c>
      <c r="I40" s="88"/>
      <c r="J40" s="8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</row>
    <row r="41" spans="1:335" s="32" customFormat="1" x14ac:dyDescent="0.3">
      <c r="A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</row>
    <row r="42" spans="1:335" ht="15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</row>
    <row r="43" spans="1:335" ht="33.75" customHeight="1" x14ac:dyDescent="0.3">
      <c r="A43"/>
      <c r="B43" s="554" t="s">
        <v>247</v>
      </c>
      <c r="C43" s="555"/>
      <c r="D43" s="556"/>
      <c r="E43" s="531" t="s">
        <v>55</v>
      </c>
      <c r="F43" s="532"/>
      <c r="G43" s="533" t="s">
        <v>179</v>
      </c>
      <c r="H43" s="533"/>
      <c r="I43" s="533"/>
      <c r="J43" s="533"/>
      <c r="K43" s="533"/>
      <c r="L43" s="533"/>
      <c r="M43" s="532" t="s">
        <v>54</v>
      </c>
      <c r="N43" s="532"/>
      <c r="O43" s="533" t="s">
        <v>56</v>
      </c>
      <c r="P43" s="533"/>
      <c r="Q43" s="60" t="s">
        <v>57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</row>
    <row r="44" spans="1:335" s="48" customFormat="1" ht="33" customHeight="1" x14ac:dyDescent="0.3">
      <c r="A44" s="47"/>
      <c r="B44" s="557"/>
      <c r="C44" s="558"/>
      <c r="D44" s="559"/>
      <c r="E44" s="571">
        <f>H40</f>
        <v>0</v>
      </c>
      <c r="F44" s="522"/>
      <c r="G44" s="576" t="s">
        <v>235</v>
      </c>
      <c r="H44" s="576"/>
      <c r="I44" s="293">
        <f>ROUND(H40*K44,2)</f>
        <v>0</v>
      </c>
      <c r="J44" s="293"/>
      <c r="K44" s="552">
        <v>0.65</v>
      </c>
      <c r="L44" s="552"/>
      <c r="M44" s="59">
        <f>ROUND(E44*N44,2)</f>
        <v>0</v>
      </c>
      <c r="N44" s="73">
        <v>0.35</v>
      </c>
      <c r="O44" s="522">
        <f>M45+I45</f>
        <v>0</v>
      </c>
      <c r="P44" s="522"/>
      <c r="Q44" s="529">
        <f>ROUND((O44-E44),2)</f>
        <v>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</row>
    <row r="45" spans="1:335" s="48" customFormat="1" ht="33" customHeight="1" thickBot="1" x14ac:dyDescent="0.35">
      <c r="A45" s="47"/>
      <c r="B45" s="560"/>
      <c r="C45" s="561"/>
      <c r="D45" s="562"/>
      <c r="E45" s="572"/>
      <c r="F45" s="523"/>
      <c r="G45" s="577" t="s">
        <v>69</v>
      </c>
      <c r="H45" s="577"/>
      <c r="I45" s="570">
        <v>0</v>
      </c>
      <c r="J45" s="570"/>
      <c r="K45" s="553" t="str">
        <f>IF(E44=0,"-",(I45/E44))</f>
        <v>-</v>
      </c>
      <c r="L45" s="553"/>
      <c r="M45" s="61">
        <f>P50</f>
        <v>0</v>
      </c>
      <c r="N45" s="74" t="str">
        <f>IF(I45=0,"-",M45/E44)</f>
        <v>-</v>
      </c>
      <c r="O45" s="523"/>
      <c r="P45" s="523"/>
      <c r="Q45" s="530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</row>
    <row r="46" spans="1:335" ht="14.25" customHeight="1" thickBot="1" x14ac:dyDescent="0.35">
      <c r="A46"/>
      <c r="B46" s="560"/>
      <c r="C46" s="561"/>
      <c r="D46" s="563"/>
      <c r="E46" s="524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</row>
    <row r="47" spans="1:335" ht="30" customHeight="1" x14ac:dyDescent="0.3">
      <c r="A47"/>
      <c r="B47" s="560"/>
      <c r="C47" s="561"/>
      <c r="D47" s="562"/>
      <c r="E47" s="592" t="s">
        <v>100</v>
      </c>
      <c r="F47" s="534"/>
      <c r="G47" s="534"/>
      <c r="H47" s="534"/>
      <c r="I47" s="534" t="s">
        <v>68</v>
      </c>
      <c r="J47" s="534"/>
      <c r="K47" s="534"/>
      <c r="L47" s="534"/>
      <c r="M47" s="534"/>
      <c r="N47" s="534"/>
      <c r="O47" s="534"/>
      <c r="P47" s="527" t="s">
        <v>49</v>
      </c>
      <c r="Q47" s="52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</row>
    <row r="48" spans="1:335" ht="69.75" customHeight="1" x14ac:dyDescent="0.3">
      <c r="A48"/>
      <c r="B48" s="560"/>
      <c r="C48" s="561"/>
      <c r="D48" s="562"/>
      <c r="E48" s="732"/>
      <c r="F48" s="568"/>
      <c r="G48" s="568"/>
      <c r="H48" s="569"/>
      <c r="I48" s="567"/>
      <c r="J48" s="568"/>
      <c r="K48" s="568"/>
      <c r="L48" s="568"/>
      <c r="M48" s="568"/>
      <c r="N48" s="568"/>
      <c r="O48" s="569"/>
      <c r="P48" s="610">
        <v>0</v>
      </c>
      <c r="Q48" s="611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</row>
    <row r="49" spans="1:335" ht="69.75" customHeight="1" x14ac:dyDescent="0.3">
      <c r="A49"/>
      <c r="B49" s="560"/>
      <c r="C49" s="561"/>
      <c r="D49" s="562"/>
      <c r="E49" s="732"/>
      <c r="F49" s="568"/>
      <c r="G49" s="568"/>
      <c r="H49" s="569"/>
      <c r="I49" s="567"/>
      <c r="J49" s="568"/>
      <c r="K49" s="568"/>
      <c r="L49" s="568"/>
      <c r="M49" s="568"/>
      <c r="N49" s="568"/>
      <c r="O49" s="569"/>
      <c r="P49" s="610">
        <v>0</v>
      </c>
      <c r="Q49" s="611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</row>
    <row r="50" spans="1:335" ht="30" customHeight="1" thickBot="1" x14ac:dyDescent="0.35">
      <c r="A50"/>
      <c r="B50" s="564"/>
      <c r="C50" s="565"/>
      <c r="D50" s="566"/>
      <c r="E50" s="520" t="s">
        <v>9</v>
      </c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50">
        <f>ROUND(P48,2)+ROUND(P49,2)</f>
        <v>0</v>
      </c>
      <c r="Q50" s="55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</row>
    <row r="51" spans="1:335" x14ac:dyDescent="0.3">
      <c r="A5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</row>
    <row r="52" spans="1:335" ht="15" thickBot="1" x14ac:dyDescent="0.35">
      <c r="A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</row>
    <row r="53" spans="1:335" ht="29.25" customHeight="1" x14ac:dyDescent="0.3">
      <c r="A53"/>
      <c r="B53" s="538" t="s">
        <v>191</v>
      </c>
      <c r="C53" s="539"/>
      <c r="D53" s="540"/>
      <c r="E53" s="593" t="s">
        <v>50</v>
      </c>
      <c r="F53" s="533"/>
      <c r="G53" s="119" t="s">
        <v>5</v>
      </c>
      <c r="H53" s="119" t="s">
        <v>10</v>
      </c>
      <c r="I53" s="119" t="s">
        <v>6</v>
      </c>
      <c r="J53" s="119" t="s">
        <v>7</v>
      </c>
      <c r="K53" s="119" t="s">
        <v>8</v>
      </c>
      <c r="L53" s="509" t="s">
        <v>11</v>
      </c>
      <c r="M53" s="86"/>
      <c r="N53" s="86"/>
      <c r="O53" s="86"/>
      <c r="P53" s="86"/>
      <c r="Q53" s="98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</row>
    <row r="54" spans="1:335" ht="29.25" customHeight="1" x14ac:dyDescent="0.3">
      <c r="A54"/>
      <c r="B54" s="541"/>
      <c r="C54" s="542"/>
      <c r="D54" s="543"/>
      <c r="E54" s="594" t="s">
        <v>53</v>
      </c>
      <c r="F54" s="595"/>
      <c r="G54" s="49" t="s">
        <v>36</v>
      </c>
      <c r="H54" s="120" t="s">
        <v>52</v>
      </c>
      <c r="I54" s="120" t="s">
        <v>52</v>
      </c>
      <c r="J54" s="120" t="s">
        <v>52</v>
      </c>
      <c r="K54" s="120" t="s">
        <v>52</v>
      </c>
      <c r="L54" s="510"/>
      <c r="M54" s="86"/>
      <c r="N54" s="86"/>
      <c r="O54" s="86"/>
      <c r="P54" s="86"/>
      <c r="Q54" s="98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</row>
    <row r="55" spans="1:335" ht="29.25" customHeight="1" x14ac:dyDescent="0.3">
      <c r="A55"/>
      <c r="B55" s="544"/>
      <c r="C55" s="545"/>
      <c r="D55" s="546"/>
      <c r="E55" s="594" t="s">
        <v>101</v>
      </c>
      <c r="F55" s="595"/>
      <c r="G55" s="82">
        <v>0</v>
      </c>
      <c r="H55" s="83"/>
      <c r="I55" s="84"/>
      <c r="J55" s="84"/>
      <c r="K55" s="84"/>
      <c r="L55" s="116">
        <f>SUMIF(B54, "Ja",B55)+SUMIF(C54, "Ja",C55)+SUMIF(D54, "Ja",D55)+SUMIF(E54, "Ja",E55)+SUMIF(F54, "Ja",F55)+SUMIF(G54, "Ja",G55)+SUMIF(H54, "Ja",H55)+SUMIF(I54, "Ja",I55)+SUMIF(J54, "Ja",J55)+SUMIF(K54, "Ja",K55)</f>
        <v>0</v>
      </c>
      <c r="M55" s="86"/>
      <c r="N55" s="86"/>
      <c r="O55" s="86"/>
      <c r="P55" s="86"/>
      <c r="Q55" s="98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</row>
    <row r="56" spans="1:335" ht="37.5" customHeight="1" x14ac:dyDescent="0.3">
      <c r="A56"/>
      <c r="B56" s="544"/>
      <c r="C56" s="545"/>
      <c r="D56" s="546"/>
      <c r="E56" s="594" t="s">
        <v>117</v>
      </c>
      <c r="F56" s="595"/>
      <c r="G56" s="522">
        <f>$H$40*G55</f>
        <v>0</v>
      </c>
      <c r="H56" s="522">
        <f>IF(H54="Nein | Nej",0,$H$40*H55)</f>
        <v>0</v>
      </c>
      <c r="I56" s="522">
        <f>IF(I54="Nein | Nej",0,$H$40*I55)</f>
        <v>0</v>
      </c>
      <c r="J56" s="522">
        <f>IF(J54="Nein | Nej",0,$H$40*J55)</f>
        <v>0</v>
      </c>
      <c r="K56" s="522">
        <f>IF(K54="Nein | Nej",0,$H$40*K55)</f>
        <v>0</v>
      </c>
      <c r="L56" s="578">
        <f>SUMIF(G54, "Ja", G56)+SUMIF(H54, "Ja", H56)+SUMIF(I54, "Ja", I56)+SUMIF(J54, "Ja", J56)+SUMIF(K54, "Ja", K56)</f>
        <v>0</v>
      </c>
      <c r="M56" s="579"/>
      <c r="N56" s="579"/>
      <c r="O56" s="579"/>
      <c r="P56" s="579"/>
      <c r="Q56" s="9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</row>
    <row r="57" spans="1:335" ht="39.6" customHeight="1" thickBot="1" x14ac:dyDescent="0.35">
      <c r="A57"/>
      <c r="B57" s="547"/>
      <c r="C57" s="548"/>
      <c r="D57" s="549"/>
      <c r="E57" s="596"/>
      <c r="F57" s="597"/>
      <c r="G57" s="523"/>
      <c r="H57" s="523"/>
      <c r="I57" s="523"/>
      <c r="J57" s="523"/>
      <c r="K57" s="523"/>
      <c r="L57" s="551"/>
      <c r="M57" s="579"/>
      <c r="N57" s="579"/>
      <c r="O57" s="579"/>
      <c r="P57" s="579"/>
      <c r="Q57" s="96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</row>
    <row r="58" spans="1:33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335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3" spans="3:8" x14ac:dyDescent="0.3">
      <c r="C73"/>
      <c r="D73"/>
      <c r="E73"/>
      <c r="F73"/>
      <c r="G73"/>
      <c r="H73"/>
    </row>
    <row r="74" spans="3:8" x14ac:dyDescent="0.3">
      <c r="C74"/>
      <c r="D74"/>
      <c r="E74"/>
      <c r="F74"/>
      <c r="G74"/>
      <c r="H74"/>
    </row>
    <row r="75" spans="3:8" x14ac:dyDescent="0.3">
      <c r="C75"/>
      <c r="D75"/>
      <c r="E75"/>
      <c r="F75"/>
      <c r="G75"/>
      <c r="H75"/>
    </row>
    <row r="76" spans="3:8" x14ac:dyDescent="0.3">
      <c r="C76"/>
      <c r="D76"/>
      <c r="E76"/>
      <c r="F76"/>
      <c r="G76"/>
      <c r="H76"/>
    </row>
    <row r="77" spans="3:8" x14ac:dyDescent="0.3">
      <c r="C77"/>
      <c r="D77"/>
      <c r="E77"/>
      <c r="F77"/>
      <c r="G77"/>
      <c r="H77"/>
    </row>
    <row r="78" spans="3:8" x14ac:dyDescent="0.3">
      <c r="C78"/>
      <c r="D78"/>
      <c r="E78"/>
      <c r="F78"/>
      <c r="G78"/>
      <c r="H78"/>
    </row>
    <row r="79" spans="3:8" x14ac:dyDescent="0.3">
      <c r="C79"/>
      <c r="D79"/>
      <c r="E79"/>
      <c r="F79"/>
      <c r="G79"/>
      <c r="H79"/>
    </row>
    <row r="80" spans="3:8" x14ac:dyDescent="0.3">
      <c r="C80"/>
      <c r="D80"/>
      <c r="E80"/>
      <c r="F80"/>
      <c r="G80"/>
      <c r="H80"/>
    </row>
    <row r="81" spans="3:8" x14ac:dyDescent="0.3">
      <c r="C81"/>
      <c r="D81"/>
      <c r="E81"/>
      <c r="F81"/>
      <c r="G81"/>
      <c r="H81"/>
    </row>
    <row r="82" spans="3:8" x14ac:dyDescent="0.3">
      <c r="C82"/>
      <c r="D82"/>
      <c r="E82"/>
      <c r="F82"/>
      <c r="G82"/>
      <c r="H82"/>
    </row>
    <row r="83" spans="3:8" x14ac:dyDescent="0.3">
      <c r="C83"/>
      <c r="D83"/>
      <c r="E83"/>
      <c r="F83"/>
      <c r="G83"/>
      <c r="H83"/>
    </row>
  </sheetData>
  <sheetProtection algorithmName="SHA-512" hashValue="UViRoRNnHc8uCmadT/UrYLgIaDoKL6oPml4bnrh7UKuoa2TK/Wgb+de09+91dnJ9lC/x6icyDn/yzwa7r69lEw==" saltValue="iEqZt7XQQg1TFa9yotVOIQ==" spinCount="100000" sheet="1" objects="1" scenarios="1"/>
  <mergeCells count="117">
    <mergeCell ref="P49:Q49"/>
    <mergeCell ref="I49:O49"/>
    <mergeCell ref="E49:H49"/>
    <mergeCell ref="P48:Q48"/>
    <mergeCell ref="I48:O48"/>
    <mergeCell ref="E48:H48"/>
    <mergeCell ref="F17:G19"/>
    <mergeCell ref="E22:I22"/>
    <mergeCell ref="I27:K27"/>
    <mergeCell ref="F34:H34"/>
    <mergeCell ref="E31:H31"/>
    <mergeCell ref="E32:H32"/>
    <mergeCell ref="B34:E35"/>
    <mergeCell ref="E20:H20"/>
    <mergeCell ref="I20:J20"/>
    <mergeCell ref="K20:M20"/>
    <mergeCell ref="P47:Q47"/>
    <mergeCell ref="M43:N43"/>
    <mergeCell ref="O43:P43"/>
    <mergeCell ref="E44:F45"/>
    <mergeCell ref="G44:H44"/>
    <mergeCell ref="I44:J44"/>
    <mergeCell ref="K44:L44"/>
    <mergeCell ref="O44:P45"/>
    <mergeCell ref="B1:I1"/>
    <mergeCell ref="K1:K6"/>
    <mergeCell ref="J17:J19"/>
    <mergeCell ref="K17:M19"/>
    <mergeCell ref="I17:I19"/>
    <mergeCell ref="H5:I5"/>
    <mergeCell ref="E8:M8"/>
    <mergeCell ref="K13:M13"/>
    <mergeCell ref="B8:D13"/>
    <mergeCell ref="E13:H13"/>
    <mergeCell ref="I13:J13"/>
    <mergeCell ref="B15:D20"/>
    <mergeCell ref="E15:M15"/>
    <mergeCell ref="F16:G16"/>
    <mergeCell ref="L1:Q6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B5:C5"/>
    <mergeCell ref="D5:E5"/>
    <mergeCell ref="F5:G5"/>
    <mergeCell ref="Q44:Q45"/>
    <mergeCell ref="G45:H45"/>
    <mergeCell ref="I45:J45"/>
    <mergeCell ref="K45:L45"/>
    <mergeCell ref="B40:E40"/>
    <mergeCell ref="B37:E37"/>
    <mergeCell ref="B22:D25"/>
    <mergeCell ref="E29:H29"/>
    <mergeCell ref="E30:H30"/>
    <mergeCell ref="B38:E38"/>
    <mergeCell ref="B39:E39"/>
    <mergeCell ref="E24:F24"/>
    <mergeCell ref="E25:F25"/>
    <mergeCell ref="E27:H28"/>
    <mergeCell ref="B27:D32"/>
    <mergeCell ref="B36:E36"/>
    <mergeCell ref="K16:M16"/>
    <mergeCell ref="F9:G9"/>
    <mergeCell ref="K9:M9"/>
    <mergeCell ref="E10:E12"/>
    <mergeCell ref="F10:G12"/>
    <mergeCell ref="D4:E4"/>
    <mergeCell ref="F4:G4"/>
    <mergeCell ref="H4:I4"/>
    <mergeCell ref="H10:H12"/>
    <mergeCell ref="I10:I12"/>
    <mergeCell ref="J10:J12"/>
    <mergeCell ref="K10:M12"/>
    <mergeCell ref="E17:E19"/>
    <mergeCell ref="H17:H19"/>
    <mergeCell ref="E50:O50"/>
    <mergeCell ref="P50:Q50"/>
    <mergeCell ref="P56:P57"/>
    <mergeCell ref="B53:D57"/>
    <mergeCell ref="E53:F53"/>
    <mergeCell ref="E54:F54"/>
    <mergeCell ref="E55:F55"/>
    <mergeCell ref="E56:F57"/>
    <mergeCell ref="G56:G57"/>
    <mergeCell ref="H56:H57"/>
    <mergeCell ref="I56:I57"/>
    <mergeCell ref="J56:J57"/>
    <mergeCell ref="L53:L54"/>
    <mergeCell ref="K56:K57"/>
    <mergeCell ref="L56:L57"/>
    <mergeCell ref="M56:M57"/>
    <mergeCell ref="B43:D50"/>
    <mergeCell ref="E43:F43"/>
    <mergeCell ref="G43:L43"/>
    <mergeCell ref="N56:N57"/>
    <mergeCell ref="O56:O57"/>
    <mergeCell ref="E46:Q46"/>
    <mergeCell ref="E47:H47"/>
    <mergeCell ref="I47:O47"/>
    <mergeCell ref="F36:G36"/>
    <mergeCell ref="F37:G37"/>
    <mergeCell ref="F40:G40"/>
    <mergeCell ref="I28:J28"/>
    <mergeCell ref="I29:J29"/>
    <mergeCell ref="I30:J30"/>
    <mergeCell ref="I31:J31"/>
    <mergeCell ref="I32:J32"/>
    <mergeCell ref="G23:H23"/>
    <mergeCell ref="G24:H24"/>
    <mergeCell ref="G25:H25"/>
    <mergeCell ref="F35:G35"/>
  </mergeCells>
  <conditionalFormatting sqref="G55">
    <cfRule type="expression" dxfId="133" priority="32">
      <formula>$G$54="Ja"</formula>
    </cfRule>
    <cfRule type="expression" dxfId="132" priority="33">
      <formula>$G$54="Nein | Nej"</formula>
    </cfRule>
  </conditionalFormatting>
  <conditionalFormatting sqref="H55">
    <cfRule type="expression" dxfId="131" priority="31">
      <formula>$H$54="Ja"</formula>
    </cfRule>
  </conditionalFormatting>
  <conditionalFormatting sqref="H56:H57">
    <cfRule type="expression" dxfId="130" priority="12">
      <formula>$H$54="Nein | Nej"</formula>
    </cfRule>
  </conditionalFormatting>
  <conditionalFormatting sqref="I55">
    <cfRule type="expression" dxfId="129" priority="29">
      <formula>$I$54="Ja"</formula>
    </cfRule>
  </conditionalFormatting>
  <conditionalFormatting sqref="I55:I57">
    <cfRule type="expression" dxfId="128" priority="11">
      <formula>$I$54="Nein | Nej"</formula>
    </cfRule>
  </conditionalFormatting>
  <conditionalFormatting sqref="J55">
    <cfRule type="expression" dxfId="127" priority="27">
      <formula>$J$54="Ja"</formula>
    </cfRule>
  </conditionalFormatting>
  <conditionalFormatting sqref="J55:J57">
    <cfRule type="expression" dxfId="126" priority="10">
      <formula>$J$54="Nein | Nej"</formula>
    </cfRule>
  </conditionalFormatting>
  <conditionalFormatting sqref="K55">
    <cfRule type="expression" dxfId="125" priority="25">
      <formula>$K$54="Ja"</formula>
    </cfRule>
  </conditionalFormatting>
  <conditionalFormatting sqref="K55:K57">
    <cfRule type="expression" dxfId="124" priority="9">
      <formula>$K$54="Nein | Nej"</formula>
    </cfRule>
  </conditionalFormatting>
  <conditionalFormatting sqref="L55">
    <cfRule type="cellIs" dxfId="123" priority="1" operator="equal">
      <formula>1</formula>
    </cfRule>
    <cfRule type="cellIs" dxfId="122" priority="2" operator="lessThan">
      <formula>1</formula>
    </cfRule>
    <cfRule type="cellIs" dxfId="121" priority="3" operator="greaterThan">
      <formula>100%</formula>
    </cfRule>
  </conditionalFormatting>
  <conditionalFormatting sqref="M56:M57">
    <cfRule type="expression" dxfId="120" priority="7">
      <formula>$M$54="Nein | Nej"</formula>
    </cfRule>
  </conditionalFormatting>
  <conditionalFormatting sqref="N56:N57">
    <cfRule type="expression" dxfId="119" priority="6">
      <formula>$N$54="Nein | Nej"</formula>
    </cfRule>
  </conditionalFormatting>
  <conditionalFormatting sqref="O56:O57">
    <cfRule type="expression" dxfId="118" priority="5">
      <formula>$O$54="Nein | Nej"</formula>
    </cfRule>
  </conditionalFormatting>
  <conditionalFormatting sqref="P56:P57">
    <cfRule type="expression" dxfId="117" priority="4">
      <formula>$P$54="Nein | Nej"</formula>
    </cfRule>
  </conditionalFormatting>
  <conditionalFormatting sqref="Q44">
    <cfRule type="cellIs" dxfId="116" priority="34" operator="notEqual">
      <formula>0</formula>
    </cfRule>
  </conditionalFormatting>
  <conditionalFormatting sqref="Q44:Q45">
    <cfRule type="cellIs" dxfId="115" priority="14" operator="equal">
      <formula>0</formula>
    </cfRule>
  </conditionalFormatting>
  <dataValidations count="10">
    <dataValidation type="decimal" operator="greaterThanOrEqual" allowBlank="1" showInputMessage="1" showErrorMessage="1" prompt="Bitte geben Sie hier die Anzahl der Vollzeitstellen für jede der drei Leistungsgruppen in der Nachlaufzeit an | Indtast venligst her antal fuldtidsstillinger for hver af de tre funktionsgrupper i opfølgningsperioden" sqref="I17" xr:uid="{00000000-0002-0000-0400-000000000000}">
      <formula1>0</formula1>
    </dataValidation>
    <dataValidation type="decimal" operator="greaterThanOrEqual" allowBlank="1" showInputMessage="1" showErrorMessage="1" prompt="Bitte geben Sie hier die Höhe des Interreg-Zuschusses für den Partner an | Indtast venligst værdien for Interreg-tilskuddet for partneren  " sqref="I45" xr:uid="{00000000-0002-0000-0400-000001000000}">
      <formula1>0</formula1>
    </dataValidation>
    <dataValidation type="decimal" operator="greaterThanOrEqual" allowBlank="1" showInputMessage="1" showErrorMessage="1" sqref="P48:Q49 I29:I31" xr:uid="{00000000-0002-0000-0400-000002000000}">
      <formula1>0</formula1>
    </dataValidation>
    <dataValidation type="textLength" allowBlank="1" showInputMessage="1" showErrorMessage="1" sqref="E29:H31 P10:Q12 I48:O49 K10 N10:N12 K17" xr:uid="{00000000-0002-0000-0400-000003000000}">
      <formula1>0</formula1>
      <formula2>1000</formula2>
    </dataValidation>
    <dataValidation type="custom" allowBlank="1" showInputMessage="1" showErrorMessage="1" sqref="G54" xr:uid="{00000000-0002-0000-0400-000004000000}">
      <formula1>"Ja"</formula1>
    </dataValidation>
    <dataValidation type="list" allowBlank="1" showInputMessage="1" showErrorMessage="1" prompt="Bitte setzen Sie die Auswahl auf &quot;Ja&quot;, wenn der Partner am Teilziel beteiligt ist | Vælg venligst &quot;ja&quot;, når partneren deltager i delmålet " sqref="H54:K54" xr:uid="{00000000-0002-0000-0400-000005000000}">
      <formula1>"Ja,Nein | Nej"</formula1>
    </dataValidation>
    <dataValidation allowBlank="1" showInputMessage="1" showErrorMessage="1" error="Bitte tragen Sie entweder &quot;DE&quot; oder DK&quot; ein. | Venligst indsæt enten &quot;DE&quot; eller &quot;DK&quot;" sqref="D3" xr:uid="{00000000-0002-0000-0400-000006000000}"/>
    <dataValidation type="decimal" operator="greaterThanOrEqual" allowBlank="1" showInputMessage="1" showErrorMessage="1" prompt="Bitte geben Sie hier die Anzahl der Vollzeitstellen für jede der drei Leistungsgruppen in der Projektperiode an | Indtast venligst her antal fuldtidsstillinger for hver af de tre funktionsgrupper i projektperioden" sqref="I10" xr:uid="{00000000-0002-0000-0400-000007000000}">
      <formula1>0</formula1>
    </dataValidation>
    <dataValidation type="textLength" allowBlank="1" showInputMessage="1" showErrorMessage="1" prompt="Bitte fügen Sie hier eine Beschreibung der Aktivitäten im Projekt mit Verweis auf die Teilziele und Meilensteine ein | Indsæt venligst en beskrivelse af aktiviteterne i projektet inkl. henvisning til delmål og milepæle." sqref="F10:G12" xr:uid="{00000000-0002-0000-0400-000008000000}">
      <formula1>0</formula1>
      <formula2>1000</formula2>
    </dataValidation>
    <dataValidation type="textLength" allowBlank="1" showInputMessage="1" showErrorMessage="1" prompt="Bitte fügen Sie hier eine Beschreibung der Tätigkeiten im Projekt bei | Tilføj her venligst en beskrivelse af aktiviteterne i projektet." sqref="F17:G19" xr:uid="{00000000-0002-0000-0400-000009000000}">
      <formula1>0</formula1>
      <formula2>1000</formula2>
    </dataValidation>
  </dataValidations>
  <pageMargins left="0.23622047244094491" right="0.23622047244094491" top="0.74803149606299213" bottom="0.74803149606299213" header="0.31496062992125984" footer="0.31496062992125984"/>
  <pageSetup paperSize="9" scale="53" fitToHeight="2" orientation="landscape" r:id="rId1"/>
  <headerFooter alignWithMargins="0">
    <oddHeader>&amp;L&amp;G&amp;C&amp;G</oddHeader>
    <oddFooter>&amp;L&amp;K000000Version 1.2, 07.07.2026&amp;CBudget PKP - Modell A | Budget PKP - model A&amp;R Budget &amp;A Seite | side  &amp;P/&amp;N</oddFooter>
  </headerFooter>
  <rowBreaks count="2" manualBreakCount="2">
    <brk id="13" max="16383" man="1"/>
    <brk id="32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Bitte wählen Sie einen Wert höher als 0 % und maximal 100 %, wenn der Partner an dem Teilziel beteiligt ist | Vælg indtast en værdi højere end 0 % og maksimal 100 %, når partneren deltager i delmålet" prompt="Bitte wählen Sie einen Wert höher als 0 % und maximal 100 %, wenn der Partner an dem Teilziel beteiligt ist | Vælg indtast en værdi højere end 0 % og maksimal 100 %, når partneren deltager i delmålet" xr:uid="{00000000-0002-0000-0400-00000A000000}">
          <x14:formula1>
            <xm:f>Quellen!$H$3</xm:f>
          </x14:formula1>
          <x14:formula2>
            <xm:f>Quellen!$L$3</xm:f>
          </x14:formula2>
          <xm:sqref>G55:K55</xm:sqref>
        </x14:dataValidation>
        <x14:dataValidation type="list" allowBlank="1" showInputMessage="1" showErrorMessage="1" prompt="Bitte wählen Sie die Form der Kofinanzierung aus der Auswahl | Vælg venligst medfinansieringsformen ud fra listen" xr:uid="{00000000-0002-0000-0400-00000B000000}">
          <x14:formula1>
            <xm:f>Quellen!$B$4:$B$8</xm:f>
          </x14:formula1>
          <xm:sqref>E48:H49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>
    <tabColor rgb="FFBCBCBC"/>
  </sheetPr>
  <dimension ref="A1:LW83"/>
  <sheetViews>
    <sheetView showGridLines="0" showWhiteSpace="0" topLeftCell="A25" zoomScale="90" zoomScaleNormal="90" zoomScaleSheetLayoutView="80" zoomScalePageLayoutView="90" workbookViewId="0">
      <selection activeCell="P50" sqref="P50:Q50"/>
    </sheetView>
  </sheetViews>
  <sheetFormatPr defaultColWidth="2.5546875" defaultRowHeight="14.4" x14ac:dyDescent="0.3"/>
  <cols>
    <col min="1" max="1" width="4.5546875" style="31" customWidth="1"/>
    <col min="2" max="3" width="15.88671875" style="31" customWidth="1"/>
    <col min="4" max="4" width="9.44140625" style="31" customWidth="1"/>
    <col min="5" max="15" width="15.88671875" style="31" customWidth="1"/>
    <col min="16" max="16" width="15.44140625" style="31" customWidth="1"/>
    <col min="17" max="17" width="21.88671875" style="31" customWidth="1"/>
    <col min="18" max="16384" width="2.5546875" style="31"/>
  </cols>
  <sheetData>
    <row r="1" spans="2:335" ht="33.75" customHeight="1" x14ac:dyDescent="0.3">
      <c r="B1" s="612" t="s">
        <v>109</v>
      </c>
      <c r="C1" s="613"/>
      <c r="D1" s="613"/>
      <c r="E1" s="613"/>
      <c r="F1" s="613"/>
      <c r="G1" s="613"/>
      <c r="H1" s="613"/>
      <c r="I1" s="614"/>
      <c r="K1" s="580" t="s">
        <v>96</v>
      </c>
      <c r="L1" s="583" t="s">
        <v>164</v>
      </c>
      <c r="M1" s="584"/>
      <c r="N1" s="584"/>
      <c r="O1" s="584"/>
      <c r="P1" s="584"/>
      <c r="Q1" s="585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</row>
    <row r="2" spans="2:335" s="32" customFormat="1" ht="52.5" customHeight="1" x14ac:dyDescent="0.3">
      <c r="B2" s="623" t="s">
        <v>44</v>
      </c>
      <c r="C2" s="624"/>
      <c r="D2" s="627" t="str">
        <f>IF('Angaben-Oplysninger'!E7="","",'Angaben-Oplysninger'!E7)</f>
        <v/>
      </c>
      <c r="E2" s="627"/>
      <c r="F2" s="624" t="s">
        <v>45</v>
      </c>
      <c r="G2" s="624"/>
      <c r="H2" s="628" t="str">
        <f>K45</f>
        <v>-</v>
      </c>
      <c r="I2" s="629"/>
      <c r="K2" s="581"/>
      <c r="L2" s="586"/>
      <c r="M2" s="587"/>
      <c r="N2" s="587"/>
      <c r="O2" s="587"/>
      <c r="P2" s="587"/>
      <c r="Q2" s="588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</row>
    <row r="3" spans="2:335" s="32" customFormat="1" ht="52.5" customHeight="1" x14ac:dyDescent="0.3">
      <c r="B3" s="623" t="s">
        <v>46</v>
      </c>
      <c r="C3" s="624"/>
      <c r="D3" s="627" t="str">
        <f>IF('Angaben-Oplysninger'!F17="","",'Angaben-Oplysninger'!F17)</f>
        <v/>
      </c>
      <c r="E3" s="627"/>
      <c r="F3" s="624" t="s">
        <v>47</v>
      </c>
      <c r="G3" s="624"/>
      <c r="H3" s="631">
        <f>E44</f>
        <v>0</v>
      </c>
      <c r="I3" s="632"/>
      <c r="K3" s="581"/>
      <c r="L3" s="586"/>
      <c r="M3" s="587"/>
      <c r="N3" s="587"/>
      <c r="O3" s="587"/>
      <c r="P3" s="587"/>
      <c r="Q3" s="588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</row>
    <row r="4" spans="2:335" s="32" customFormat="1" ht="52.5" customHeight="1" x14ac:dyDescent="0.3">
      <c r="B4" s="623" t="s">
        <v>65</v>
      </c>
      <c r="C4" s="624"/>
      <c r="D4" s="627" t="str">
        <f>IF('Angaben-Oplysninger'!D17="","",'Angaben-Oplysninger'!D17)</f>
        <v/>
      </c>
      <c r="E4" s="627"/>
      <c r="F4" s="624" t="s">
        <v>48</v>
      </c>
      <c r="G4" s="624"/>
      <c r="H4" s="621">
        <f>I45</f>
        <v>0</v>
      </c>
      <c r="I4" s="622"/>
      <c r="K4" s="581"/>
      <c r="L4" s="586"/>
      <c r="M4" s="587"/>
      <c r="N4" s="587"/>
      <c r="O4" s="587"/>
      <c r="P4" s="587"/>
      <c r="Q4" s="588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</row>
    <row r="5" spans="2:335" s="32" customFormat="1" ht="52.5" customHeight="1" thickBot="1" x14ac:dyDescent="0.35">
      <c r="B5" s="625" t="s">
        <v>66</v>
      </c>
      <c r="C5" s="626"/>
      <c r="D5" s="630" t="str">
        <f>'Angaben-Oplysninger'!C17</f>
        <v>Projektpartner 2</v>
      </c>
      <c r="E5" s="630"/>
      <c r="F5" s="626" t="s">
        <v>174</v>
      </c>
      <c r="G5" s="626"/>
      <c r="H5" s="621" t="str">
        <f>IF(H2="-","-",H3*(100%-H2))</f>
        <v>-</v>
      </c>
      <c r="I5" s="622"/>
      <c r="K5" s="581"/>
      <c r="L5" s="586"/>
      <c r="M5" s="587"/>
      <c r="N5" s="587"/>
      <c r="O5" s="587"/>
      <c r="P5" s="587"/>
      <c r="Q5" s="588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</row>
    <row r="6" spans="2:335" s="32" customFormat="1" ht="49.5" customHeight="1" thickBot="1" x14ac:dyDescent="0.35">
      <c r="K6" s="582"/>
      <c r="L6" s="589"/>
      <c r="M6" s="590"/>
      <c r="N6" s="590"/>
      <c r="O6" s="590"/>
      <c r="P6" s="590"/>
      <c r="Q6" s="59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</row>
    <row r="7" spans="2:335" s="32" customFormat="1" ht="19.5" customHeight="1" thickBot="1" x14ac:dyDescent="0.35"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2:335" s="32" customFormat="1" ht="37.5" customHeight="1" thickBot="1" x14ac:dyDescent="0.35">
      <c r="B8" s="615" t="s">
        <v>241</v>
      </c>
      <c r="C8" s="616"/>
      <c r="D8" s="616"/>
      <c r="E8" s="729" t="s">
        <v>240</v>
      </c>
      <c r="F8" s="730"/>
      <c r="G8" s="730"/>
      <c r="H8" s="730"/>
      <c r="I8" s="730"/>
      <c r="J8" s="730"/>
      <c r="K8" s="730"/>
      <c r="L8" s="730"/>
      <c r="M8" s="731"/>
      <c r="N8" s="42"/>
      <c r="O8" s="42"/>
      <c r="P8" s="42"/>
      <c r="Q8" s="42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2:335" s="32" customFormat="1" ht="66.75" customHeight="1" x14ac:dyDescent="0.3">
      <c r="B9" s="617"/>
      <c r="C9" s="618"/>
      <c r="D9" s="618"/>
      <c r="E9" s="110" t="s">
        <v>233</v>
      </c>
      <c r="F9" s="711" t="s">
        <v>268</v>
      </c>
      <c r="G9" s="711"/>
      <c r="H9" s="111" t="s">
        <v>98</v>
      </c>
      <c r="I9" s="111" t="s">
        <v>42</v>
      </c>
      <c r="J9" s="125" t="s">
        <v>234</v>
      </c>
      <c r="K9" s="711" t="s">
        <v>232</v>
      </c>
      <c r="L9" s="711"/>
      <c r="M9" s="712"/>
      <c r="N9" s="86"/>
      <c r="O9" s="86"/>
      <c r="P9" s="42"/>
      <c r="Q9" s="42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2:335" s="32" customFormat="1" ht="149.25" customHeight="1" x14ac:dyDescent="0.3">
      <c r="B10" s="617"/>
      <c r="C10" s="618"/>
      <c r="D10" s="618"/>
      <c r="E10" s="669" t="s">
        <v>43</v>
      </c>
      <c r="F10" s="672"/>
      <c r="G10" s="673"/>
      <c r="H10" s="678">
        <f>IF($D$3="DE",46,IF($D$3="DK",51,0))</f>
        <v>0</v>
      </c>
      <c r="I10" s="699">
        <v>0</v>
      </c>
      <c r="J10" s="678">
        <f>ROUND($H10*I10*1720,2)</f>
        <v>0</v>
      </c>
      <c r="K10" s="702"/>
      <c r="L10" s="703"/>
      <c r="M10" s="704"/>
      <c r="N10" s="87"/>
      <c r="O10" s="88"/>
      <c r="P10" s="158"/>
      <c r="Q10" s="158"/>
      <c r="R10" s="159"/>
      <c r="S10" s="159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2:335" s="32" customFormat="1" ht="149.25" customHeight="1" x14ac:dyDescent="0.3">
      <c r="B11" s="617"/>
      <c r="C11" s="618"/>
      <c r="D11" s="618"/>
      <c r="E11" s="670"/>
      <c r="F11" s="674"/>
      <c r="G11" s="675"/>
      <c r="H11" s="679"/>
      <c r="I11" s="700"/>
      <c r="J11" s="679"/>
      <c r="K11" s="705"/>
      <c r="L11" s="706"/>
      <c r="M11" s="707"/>
      <c r="N11" s="87"/>
      <c r="O11" s="88"/>
      <c r="P11" s="158"/>
      <c r="Q11" s="158"/>
      <c r="R11" s="159"/>
      <c r="S11" s="159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2:335" s="32" customFormat="1" ht="21.6" customHeight="1" thickBot="1" x14ac:dyDescent="0.35">
      <c r="B12" s="617"/>
      <c r="C12" s="618"/>
      <c r="D12" s="618"/>
      <c r="E12" s="671"/>
      <c r="F12" s="676"/>
      <c r="G12" s="677"/>
      <c r="H12" s="680"/>
      <c r="I12" s="701"/>
      <c r="J12" s="680"/>
      <c r="K12" s="708"/>
      <c r="L12" s="709"/>
      <c r="M12" s="710"/>
      <c r="N12" s="87"/>
      <c r="O12" s="88"/>
      <c r="P12" s="89"/>
      <c r="Q12" s="89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2:335" s="32" customFormat="1" ht="33" customHeight="1" thickBot="1" x14ac:dyDescent="0.35">
      <c r="B13" s="619"/>
      <c r="C13" s="620"/>
      <c r="D13" s="620"/>
      <c r="E13" s="757" t="s">
        <v>9</v>
      </c>
      <c r="F13" s="758"/>
      <c r="G13" s="758"/>
      <c r="H13" s="758"/>
      <c r="I13" s="759">
        <f>SUM(J10)</f>
        <v>0</v>
      </c>
      <c r="J13" s="759"/>
      <c r="K13" s="754"/>
      <c r="L13" s="755"/>
      <c r="M13" s="756"/>
      <c r="N13" s="96"/>
      <c r="O13" s="88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2:335" s="32" customFormat="1" ht="23.25" hidden="1" customHeight="1" thickBot="1" x14ac:dyDescent="0.35">
      <c r="B14" s="33"/>
      <c r="C14" s="34"/>
      <c r="D14" s="35"/>
      <c r="E14" s="36"/>
      <c r="F14" s="34"/>
      <c r="G14" s="34"/>
      <c r="H14" s="37"/>
      <c r="I14" s="38"/>
      <c r="J14" s="38"/>
      <c r="K14" s="38"/>
      <c r="L14" s="38"/>
      <c r="M14" s="38"/>
      <c r="N14" s="38"/>
      <c r="O14" s="39"/>
      <c r="P14" s="39"/>
      <c r="Q14" s="39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</row>
    <row r="15" spans="2:335" s="32" customFormat="1" ht="39" hidden="1" customHeight="1" thickBot="1" x14ac:dyDescent="0.35">
      <c r="B15" s="538" t="s">
        <v>194</v>
      </c>
      <c r="C15" s="639"/>
      <c r="D15" s="640"/>
      <c r="E15" s="511" t="s">
        <v>202</v>
      </c>
      <c r="F15" s="512"/>
      <c r="G15" s="512"/>
      <c r="H15" s="512"/>
      <c r="I15" s="512"/>
      <c r="J15" s="512"/>
      <c r="K15" s="512"/>
      <c r="L15" s="512"/>
      <c r="M15" s="513"/>
      <c r="N15" s="38"/>
      <c r="O15" s="39"/>
      <c r="P15" s="39"/>
      <c r="Q15" s="3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2:335" s="32" customFormat="1" ht="60.75" hidden="1" customHeight="1" x14ac:dyDescent="0.3">
      <c r="B16" s="641"/>
      <c r="C16" s="642"/>
      <c r="D16" s="643"/>
      <c r="E16" s="112" t="s">
        <v>198</v>
      </c>
      <c r="F16" s="595" t="s">
        <v>140</v>
      </c>
      <c r="G16" s="595"/>
      <c r="H16" s="118" t="s">
        <v>98</v>
      </c>
      <c r="I16" s="118" t="s">
        <v>42</v>
      </c>
      <c r="J16" s="118" t="s">
        <v>131</v>
      </c>
      <c r="K16" s="718" t="s">
        <v>139</v>
      </c>
      <c r="L16" s="718"/>
      <c r="M16" s="719"/>
      <c r="N16" s="38"/>
      <c r="O16" s="39"/>
      <c r="P16" s="39"/>
      <c r="Q16" s="3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2:335" s="32" customFormat="1" ht="49.35" hidden="1" customHeight="1" x14ac:dyDescent="0.3">
      <c r="B17" s="641"/>
      <c r="C17" s="642"/>
      <c r="D17" s="643"/>
      <c r="E17" s="669" t="s">
        <v>43</v>
      </c>
      <c r="F17" s="672"/>
      <c r="G17" s="673"/>
      <c r="H17" s="678">
        <f>IF($D$3="DE",46,IF($D$3="DK",51,0))</f>
        <v>0</v>
      </c>
      <c r="I17" s="699"/>
      <c r="J17" s="678">
        <f>ROUND(H17*I17*(1720/6),2)</f>
        <v>0</v>
      </c>
      <c r="K17" s="702"/>
      <c r="L17" s="703"/>
      <c r="M17" s="704"/>
      <c r="N17" s="38"/>
      <c r="O17" s="39"/>
      <c r="P17" s="39"/>
      <c r="Q17" s="3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</row>
    <row r="18" spans="2:335" s="32" customFormat="1" ht="39.6" hidden="1" customHeight="1" thickBot="1" x14ac:dyDescent="0.35">
      <c r="B18" s="644"/>
      <c r="C18" s="645"/>
      <c r="D18" s="646"/>
      <c r="E18" s="671"/>
      <c r="F18" s="674"/>
      <c r="G18" s="675"/>
      <c r="H18" s="680"/>
      <c r="I18" s="701"/>
      <c r="J18" s="679"/>
      <c r="K18" s="705"/>
      <c r="L18" s="706"/>
      <c r="M18" s="707"/>
      <c r="N18" s="38"/>
      <c r="O18" s="39"/>
      <c r="P18" s="39"/>
      <c r="Q18" s="3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</row>
    <row r="19" spans="2:335" s="32" customFormat="1" ht="26.4" hidden="1" customHeight="1" thickBot="1" x14ac:dyDescent="0.35">
      <c r="B19" s="644"/>
      <c r="C19" s="645"/>
      <c r="D19" s="646"/>
      <c r="E19" s="671"/>
      <c r="F19" s="676"/>
      <c r="G19" s="677"/>
      <c r="H19" s="680"/>
      <c r="I19" s="701"/>
      <c r="J19" s="680"/>
      <c r="K19" s="708"/>
      <c r="L19" s="709"/>
      <c r="M19" s="710"/>
      <c r="N19" s="38"/>
      <c r="O19" s="39"/>
      <c r="P19" s="39"/>
      <c r="Q19" s="3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2:335" s="32" customFormat="1" ht="34.5" hidden="1" customHeight="1" thickBot="1" x14ac:dyDescent="0.35">
      <c r="B20" s="647"/>
      <c r="C20" s="648"/>
      <c r="D20" s="649"/>
      <c r="E20" s="686" t="s">
        <v>9</v>
      </c>
      <c r="F20" s="687"/>
      <c r="G20" s="687"/>
      <c r="H20" s="687"/>
      <c r="I20" s="740">
        <f>SUM(J17)</f>
        <v>0</v>
      </c>
      <c r="J20" s="740"/>
      <c r="K20" s="741"/>
      <c r="L20" s="741"/>
      <c r="M20" s="742"/>
      <c r="N20" s="38"/>
      <c r="O20" s="39"/>
      <c r="P20" s="39"/>
      <c r="Q20" s="3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2:335" customFormat="1" ht="34.5" customHeight="1" thickBot="1" x14ac:dyDescent="0.35"/>
    <row r="22" spans="2:335" s="32" customFormat="1" ht="37.5" customHeight="1" x14ac:dyDescent="0.3">
      <c r="B22" s="538" t="s">
        <v>158</v>
      </c>
      <c r="C22" s="639"/>
      <c r="D22" s="640"/>
      <c r="E22" s="733" t="s">
        <v>157</v>
      </c>
      <c r="F22" s="734"/>
      <c r="G22" s="734"/>
      <c r="H22" s="734"/>
      <c r="I22" s="736"/>
      <c r="J22" s="42"/>
      <c r="K22" s="4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</row>
    <row r="23" spans="2:335" s="32" customFormat="1" ht="55.5" customHeight="1" x14ac:dyDescent="0.3">
      <c r="B23" s="641"/>
      <c r="C23" s="642"/>
      <c r="D23" s="643"/>
      <c r="E23" s="751"/>
      <c r="F23" s="752"/>
      <c r="G23" s="720" t="s">
        <v>156</v>
      </c>
      <c r="H23" s="721"/>
      <c r="I23" s="72" t="s">
        <v>9</v>
      </c>
      <c r="J23" s="86"/>
      <c r="K23" s="86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</row>
    <row r="24" spans="2:335" s="32" customFormat="1" ht="30.75" customHeight="1" thickBot="1" x14ac:dyDescent="0.35">
      <c r="B24" s="641"/>
      <c r="C24" s="642"/>
      <c r="D24" s="643"/>
      <c r="E24" s="724" t="s">
        <v>99</v>
      </c>
      <c r="F24" s="725"/>
      <c r="G24" s="501">
        <f>I13</f>
        <v>0</v>
      </c>
      <c r="H24" s="502"/>
      <c r="I24" s="40">
        <f>SUM(G24:H24)</f>
        <v>0</v>
      </c>
      <c r="J24" s="93"/>
      <c r="K24" s="93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</row>
    <row r="25" spans="2:335" s="32" customFormat="1" ht="28.5" customHeight="1" thickBot="1" x14ac:dyDescent="0.35">
      <c r="B25" s="647"/>
      <c r="C25" s="648"/>
      <c r="D25" s="649"/>
      <c r="E25" s="694" t="s">
        <v>9</v>
      </c>
      <c r="F25" s="696"/>
      <c r="G25" s="503">
        <f>ROUND(G24*0.4,2)</f>
        <v>0</v>
      </c>
      <c r="H25" s="504"/>
      <c r="I25" s="41">
        <f>SUM(G25:H25)</f>
        <v>0</v>
      </c>
      <c r="J25" s="93"/>
      <c r="K25" s="94"/>
      <c r="M25" s="42"/>
      <c r="N25" s="42"/>
      <c r="Q25" s="3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</row>
    <row r="26" spans="2:335" s="32" customFormat="1" ht="28.5" customHeight="1" thickBot="1" x14ac:dyDescent="0.35">
      <c r="B26"/>
      <c r="C26"/>
      <c r="D26"/>
      <c r="E26"/>
      <c r="F26"/>
      <c r="G26"/>
      <c r="H26"/>
      <c r="I26"/>
      <c r="J26"/>
      <c r="K26"/>
      <c r="L26" s="42"/>
      <c r="M26" s="42"/>
      <c r="N26" s="42"/>
      <c r="Q26" s="3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</row>
    <row r="27" spans="2:335" s="32" customFormat="1" ht="38.25" customHeight="1" x14ac:dyDescent="0.3">
      <c r="B27" s="538" t="s">
        <v>189</v>
      </c>
      <c r="C27" s="639"/>
      <c r="D27" s="650"/>
      <c r="E27" s="593" t="s">
        <v>67</v>
      </c>
      <c r="F27" s="533"/>
      <c r="G27" s="533"/>
      <c r="H27" s="653"/>
      <c r="I27" s="733" t="s">
        <v>183</v>
      </c>
      <c r="J27" s="734"/>
      <c r="K27" s="736"/>
      <c r="L27" s="42"/>
      <c r="M27" s="42"/>
      <c r="N27" s="36"/>
      <c r="O27" s="43"/>
      <c r="P27" s="43"/>
      <c r="Q27" s="4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</row>
    <row r="28" spans="2:335" s="32" customFormat="1" ht="47.25" customHeight="1" thickBot="1" x14ac:dyDescent="0.35">
      <c r="B28" s="641"/>
      <c r="C28" s="642"/>
      <c r="D28" s="651"/>
      <c r="E28" s="726"/>
      <c r="F28" s="727"/>
      <c r="G28" s="727"/>
      <c r="H28" s="728"/>
      <c r="I28" s="489" t="s">
        <v>156</v>
      </c>
      <c r="J28" s="490"/>
      <c r="K28" s="155" t="s">
        <v>9</v>
      </c>
      <c r="L28" s="86"/>
      <c r="M28" s="86"/>
      <c r="N28" s="44"/>
      <c r="O28" s="43"/>
      <c r="P28" s="43"/>
      <c r="Q28" s="4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</row>
    <row r="29" spans="2:335" s="32" customFormat="1" ht="24.75" customHeight="1" x14ac:dyDescent="0.3">
      <c r="B29" s="641"/>
      <c r="C29" s="642"/>
      <c r="D29" s="651"/>
      <c r="E29" s="660"/>
      <c r="F29" s="661"/>
      <c r="G29" s="661"/>
      <c r="H29" s="662"/>
      <c r="I29" s="491"/>
      <c r="J29" s="492"/>
      <c r="K29" s="153">
        <f>I29</f>
        <v>0</v>
      </c>
      <c r="M29" s="90"/>
      <c r="N29" s="45"/>
      <c r="O29" s="43"/>
      <c r="P29" s="43"/>
      <c r="Q29" s="4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</row>
    <row r="30" spans="2:335" s="32" customFormat="1" ht="29.25" customHeight="1" x14ac:dyDescent="0.3">
      <c r="B30" s="641"/>
      <c r="C30" s="642"/>
      <c r="D30" s="651"/>
      <c r="E30" s="660"/>
      <c r="F30" s="661"/>
      <c r="G30" s="661"/>
      <c r="H30" s="662"/>
      <c r="I30" s="493"/>
      <c r="J30" s="494"/>
      <c r="K30" s="113">
        <f>I30</f>
        <v>0</v>
      </c>
      <c r="M30" s="90"/>
      <c r="N30" s="45"/>
      <c r="O30" s="43"/>
      <c r="P30" s="43"/>
      <c r="Q30" s="4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</row>
    <row r="31" spans="2:335" s="32" customFormat="1" ht="28.5" customHeight="1" thickBot="1" x14ac:dyDescent="0.35">
      <c r="B31" s="641"/>
      <c r="C31" s="642"/>
      <c r="D31" s="651"/>
      <c r="E31" s="737"/>
      <c r="F31" s="738"/>
      <c r="G31" s="738"/>
      <c r="H31" s="739"/>
      <c r="I31" s="495"/>
      <c r="J31" s="496"/>
      <c r="K31" s="114">
        <f>I31</f>
        <v>0</v>
      </c>
      <c r="M31" s="90"/>
      <c r="N31" s="45"/>
      <c r="O31" s="43"/>
      <c r="P31" s="43"/>
      <c r="Q31" s="43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</row>
    <row r="32" spans="2:335" s="32" customFormat="1" ht="30.75" customHeight="1" thickBot="1" x14ac:dyDescent="0.35">
      <c r="B32" s="647"/>
      <c r="C32" s="648"/>
      <c r="D32" s="652"/>
      <c r="E32" s="666" t="s">
        <v>34</v>
      </c>
      <c r="F32" s="667"/>
      <c r="G32" s="667"/>
      <c r="H32" s="668"/>
      <c r="I32" s="497">
        <f>SUM(I29:I31)</f>
        <v>0</v>
      </c>
      <c r="J32" s="498"/>
      <c r="K32" s="115">
        <f>SUM(K29:K31)</f>
        <v>0</v>
      </c>
      <c r="M32" s="91"/>
      <c r="N32" s="46"/>
      <c r="O32" s="43"/>
      <c r="P32" s="43"/>
      <c r="Q32" s="43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</row>
    <row r="33" spans="1:335" s="32" customFormat="1" ht="31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</row>
    <row r="34" spans="1:335" s="32" customFormat="1" ht="33" customHeight="1" x14ac:dyDescent="0.3">
      <c r="A34"/>
      <c r="B34" s="633" t="s">
        <v>110</v>
      </c>
      <c r="C34" s="634"/>
      <c r="D34" s="634"/>
      <c r="E34" s="634"/>
      <c r="F34" s="733" t="s">
        <v>157</v>
      </c>
      <c r="G34" s="734"/>
      <c r="H34" s="736"/>
      <c r="I34" s="42"/>
      <c r="J34" s="42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</row>
    <row r="35" spans="1:335" s="32" customFormat="1" ht="57" customHeight="1" x14ac:dyDescent="0.3">
      <c r="A35"/>
      <c r="B35" s="636"/>
      <c r="C35" s="637"/>
      <c r="D35" s="637"/>
      <c r="E35" s="637"/>
      <c r="F35" s="722" t="s">
        <v>156</v>
      </c>
      <c r="G35" s="723"/>
      <c r="H35" s="72" t="s">
        <v>49</v>
      </c>
      <c r="I35" s="86"/>
      <c r="J35" s="86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</row>
    <row r="36" spans="1:335" s="32" customFormat="1" ht="44.25" customHeight="1" x14ac:dyDescent="0.3">
      <c r="A36"/>
      <c r="B36" s="535" t="s">
        <v>165</v>
      </c>
      <c r="C36" s="536"/>
      <c r="D36" s="536"/>
      <c r="E36" s="753"/>
      <c r="F36" s="483">
        <f>I13</f>
        <v>0</v>
      </c>
      <c r="G36" s="484"/>
      <c r="H36" s="75">
        <f>SUM(F36:G36)</f>
        <v>0</v>
      </c>
      <c r="I36" s="87"/>
      <c r="J36" s="88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</row>
    <row r="37" spans="1:335" s="32" customFormat="1" ht="64.5" customHeight="1" thickBot="1" x14ac:dyDescent="0.35">
      <c r="A37"/>
      <c r="B37" s="598" t="s">
        <v>159</v>
      </c>
      <c r="C37" s="599"/>
      <c r="D37" s="599"/>
      <c r="E37" s="750"/>
      <c r="F37" s="485">
        <f>G25</f>
        <v>0</v>
      </c>
      <c r="G37" s="486"/>
      <c r="H37" s="76">
        <f>SUM(F37:G37)</f>
        <v>0</v>
      </c>
      <c r="I37" s="87"/>
      <c r="J37" s="88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</row>
    <row r="38" spans="1:335" s="32" customFormat="1" ht="30.75" hidden="1" customHeight="1" thickBot="1" x14ac:dyDescent="0.35">
      <c r="A38"/>
      <c r="B38" s="601" t="s">
        <v>118</v>
      </c>
      <c r="C38" s="602"/>
      <c r="D38" s="602"/>
      <c r="E38" s="747"/>
      <c r="F38" s="77">
        <f>SUM(F36:F37)</f>
        <v>0</v>
      </c>
      <c r="G38" s="78"/>
      <c r="H38" s="79">
        <f>SUM(F38:G38)</f>
        <v>0</v>
      </c>
      <c r="I38" s="88"/>
      <c r="J38" s="8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</row>
    <row r="39" spans="1:335" s="32" customFormat="1" ht="30.75" hidden="1" customHeight="1" thickBot="1" x14ac:dyDescent="0.35">
      <c r="A39"/>
      <c r="B39" s="604" t="s">
        <v>51</v>
      </c>
      <c r="C39" s="605"/>
      <c r="D39" s="605"/>
      <c r="E39" s="748"/>
      <c r="F39" s="121">
        <f>I32</f>
        <v>0</v>
      </c>
      <c r="G39" s="81"/>
      <c r="H39" s="122">
        <f>F39</f>
        <v>0</v>
      </c>
      <c r="I39" s="95"/>
      <c r="J39" s="88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</row>
    <row r="40" spans="1:335" s="32" customFormat="1" ht="30.75" customHeight="1" thickBot="1" x14ac:dyDescent="0.35">
      <c r="A40"/>
      <c r="B40" s="607" t="s">
        <v>9</v>
      </c>
      <c r="C40" s="608"/>
      <c r="D40" s="608"/>
      <c r="E40" s="749"/>
      <c r="F40" s="487">
        <f>SUM(F36:F37)</f>
        <v>0</v>
      </c>
      <c r="G40" s="488"/>
      <c r="H40" s="79">
        <f>SUM(H36:H37)</f>
        <v>0</v>
      </c>
      <c r="I40" s="88"/>
      <c r="J40" s="8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</row>
    <row r="41" spans="1:335" s="32" customFormat="1" x14ac:dyDescent="0.3">
      <c r="A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</row>
    <row r="42" spans="1:335" ht="15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</row>
    <row r="43" spans="1:335" ht="33.75" customHeight="1" x14ac:dyDescent="0.3">
      <c r="A43"/>
      <c r="B43" s="554" t="s">
        <v>248</v>
      </c>
      <c r="C43" s="555"/>
      <c r="D43" s="556"/>
      <c r="E43" s="531" t="s">
        <v>55</v>
      </c>
      <c r="F43" s="532"/>
      <c r="G43" s="533" t="s">
        <v>179</v>
      </c>
      <c r="H43" s="533"/>
      <c r="I43" s="533"/>
      <c r="J43" s="533"/>
      <c r="K43" s="533"/>
      <c r="L43" s="533"/>
      <c r="M43" s="532" t="s">
        <v>54</v>
      </c>
      <c r="N43" s="532"/>
      <c r="O43" s="533" t="s">
        <v>56</v>
      </c>
      <c r="P43" s="533"/>
      <c r="Q43" s="60" t="s">
        <v>57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</row>
    <row r="44" spans="1:335" s="48" customFormat="1" ht="33" customHeight="1" x14ac:dyDescent="0.3">
      <c r="A44" s="47"/>
      <c r="B44" s="557"/>
      <c r="C44" s="558"/>
      <c r="D44" s="559"/>
      <c r="E44" s="571">
        <f>H40</f>
        <v>0</v>
      </c>
      <c r="F44" s="522"/>
      <c r="G44" s="576" t="s">
        <v>235</v>
      </c>
      <c r="H44" s="576"/>
      <c r="I44" s="293">
        <f>ROUND(H40*K44,2)</f>
        <v>0</v>
      </c>
      <c r="J44" s="293"/>
      <c r="K44" s="552">
        <v>0.65</v>
      </c>
      <c r="L44" s="552"/>
      <c r="M44" s="59">
        <f>ROUND(E44*N44,2)</f>
        <v>0</v>
      </c>
      <c r="N44" s="73">
        <v>0.35</v>
      </c>
      <c r="O44" s="522">
        <f>M45+I45</f>
        <v>0</v>
      </c>
      <c r="P44" s="522"/>
      <c r="Q44" s="529">
        <f>ROUND((O44-E44),2)</f>
        <v>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</row>
    <row r="45" spans="1:335" s="48" customFormat="1" ht="33" customHeight="1" thickBot="1" x14ac:dyDescent="0.35">
      <c r="A45" s="47"/>
      <c r="B45" s="560"/>
      <c r="C45" s="561"/>
      <c r="D45" s="562"/>
      <c r="E45" s="572"/>
      <c r="F45" s="523"/>
      <c r="G45" s="577" t="s">
        <v>69</v>
      </c>
      <c r="H45" s="577"/>
      <c r="I45" s="570">
        <v>0</v>
      </c>
      <c r="J45" s="570"/>
      <c r="K45" s="553" t="str">
        <f>IF(E44=0,"-",(I45/E44))</f>
        <v>-</v>
      </c>
      <c r="L45" s="553"/>
      <c r="M45" s="61">
        <f>P50</f>
        <v>0</v>
      </c>
      <c r="N45" s="74" t="str">
        <f>IF(I45=0,"-",M45/E44)</f>
        <v>-</v>
      </c>
      <c r="O45" s="523"/>
      <c r="P45" s="523"/>
      <c r="Q45" s="530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</row>
    <row r="46" spans="1:335" ht="14.25" customHeight="1" thickBot="1" x14ac:dyDescent="0.35">
      <c r="A46"/>
      <c r="B46" s="560"/>
      <c r="C46" s="561"/>
      <c r="D46" s="563"/>
      <c r="E46" s="524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</row>
    <row r="47" spans="1:335" ht="30" customHeight="1" x14ac:dyDescent="0.3">
      <c r="A47"/>
      <c r="B47" s="560"/>
      <c r="C47" s="561"/>
      <c r="D47" s="562"/>
      <c r="E47" s="592" t="s">
        <v>100</v>
      </c>
      <c r="F47" s="534"/>
      <c r="G47" s="534"/>
      <c r="H47" s="534"/>
      <c r="I47" s="534" t="s">
        <v>68</v>
      </c>
      <c r="J47" s="534"/>
      <c r="K47" s="534"/>
      <c r="L47" s="534"/>
      <c r="M47" s="534"/>
      <c r="N47" s="534"/>
      <c r="O47" s="534"/>
      <c r="P47" s="527" t="s">
        <v>49</v>
      </c>
      <c r="Q47" s="52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</row>
    <row r="48" spans="1:335" ht="69.75" customHeight="1" x14ac:dyDescent="0.3">
      <c r="A48"/>
      <c r="B48" s="560"/>
      <c r="C48" s="561"/>
      <c r="D48" s="562"/>
      <c r="E48" s="745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3">
        <v>0</v>
      </c>
      <c r="Q48" s="744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</row>
    <row r="49" spans="1:335" ht="69.75" customHeight="1" x14ac:dyDescent="0.3">
      <c r="A49"/>
      <c r="B49" s="560"/>
      <c r="C49" s="561"/>
      <c r="D49" s="562"/>
      <c r="E49" s="745"/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3">
        <v>0</v>
      </c>
      <c r="Q49" s="744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</row>
    <row r="50" spans="1:335" ht="30" customHeight="1" thickBot="1" x14ac:dyDescent="0.35">
      <c r="A50"/>
      <c r="B50" s="564"/>
      <c r="C50" s="565"/>
      <c r="D50" s="566"/>
      <c r="E50" s="520" t="s">
        <v>9</v>
      </c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50">
        <f>ROUND(P48,2)+ROUND(P49,2)</f>
        <v>0</v>
      </c>
      <c r="Q50" s="55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</row>
    <row r="51" spans="1:335" x14ac:dyDescent="0.3">
      <c r="A5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</row>
    <row r="52" spans="1:335" ht="15" thickBot="1" x14ac:dyDescent="0.35">
      <c r="A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</row>
    <row r="53" spans="1:335" ht="29.25" customHeight="1" x14ac:dyDescent="0.3">
      <c r="A53"/>
      <c r="B53" s="538" t="s">
        <v>236</v>
      </c>
      <c r="C53" s="539"/>
      <c r="D53" s="540"/>
      <c r="E53" s="593" t="s">
        <v>50</v>
      </c>
      <c r="F53" s="533"/>
      <c r="G53" s="119" t="s">
        <v>5</v>
      </c>
      <c r="H53" s="119" t="s">
        <v>10</v>
      </c>
      <c r="I53" s="119" t="s">
        <v>6</v>
      </c>
      <c r="J53" s="119" t="s">
        <v>7</v>
      </c>
      <c r="K53" s="119" t="s">
        <v>8</v>
      </c>
      <c r="L53" s="509" t="s">
        <v>11</v>
      </c>
      <c r="M53" s="86"/>
      <c r="N53" s="86"/>
      <c r="O53" s="86"/>
      <c r="P53" s="86"/>
      <c r="Q53" s="98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</row>
    <row r="54" spans="1:335" ht="29.25" customHeight="1" x14ac:dyDescent="0.3">
      <c r="A54"/>
      <c r="B54" s="541"/>
      <c r="C54" s="542"/>
      <c r="D54" s="543"/>
      <c r="E54" s="594" t="s">
        <v>53</v>
      </c>
      <c r="F54" s="595"/>
      <c r="G54" s="49" t="s">
        <v>36</v>
      </c>
      <c r="H54" s="120" t="s">
        <v>52</v>
      </c>
      <c r="I54" s="120" t="s">
        <v>52</v>
      </c>
      <c r="J54" s="120" t="s">
        <v>52</v>
      </c>
      <c r="K54" s="120" t="s">
        <v>52</v>
      </c>
      <c r="L54" s="510"/>
      <c r="M54" s="86"/>
      <c r="N54" s="86"/>
      <c r="O54" s="86"/>
      <c r="P54" s="86"/>
      <c r="Q54" s="98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</row>
    <row r="55" spans="1:335" ht="29.25" customHeight="1" x14ac:dyDescent="0.3">
      <c r="A55"/>
      <c r="B55" s="544"/>
      <c r="C55" s="545"/>
      <c r="D55" s="546"/>
      <c r="E55" s="594" t="s">
        <v>101</v>
      </c>
      <c r="F55" s="595"/>
      <c r="G55" s="82">
        <v>0</v>
      </c>
      <c r="H55" s="83"/>
      <c r="I55" s="84"/>
      <c r="J55" s="84"/>
      <c r="K55" s="84"/>
      <c r="L55" s="116">
        <f>SUMIF(B54, "Ja",B55)+SUMIF(C54, "Ja",C55)+SUMIF(D54, "Ja",D55)+SUMIF(E54, "Ja",E55)+SUMIF(F54, "Ja",F55)+SUMIF(G54, "Ja",G55)+SUMIF(H54, "Ja",H55)+SUMIF(I54, "Ja",I55)+SUMIF(J54, "Ja",J55)+SUMIF(K54, "Ja",K55)</f>
        <v>0</v>
      </c>
      <c r="M55" s="86"/>
      <c r="N55" s="86"/>
      <c r="O55" s="86"/>
      <c r="P55" s="86"/>
      <c r="Q55" s="98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</row>
    <row r="56" spans="1:335" ht="37.5" customHeight="1" x14ac:dyDescent="0.3">
      <c r="A56"/>
      <c r="B56" s="544"/>
      <c r="C56" s="545"/>
      <c r="D56" s="546"/>
      <c r="E56" s="594" t="s">
        <v>117</v>
      </c>
      <c r="F56" s="595"/>
      <c r="G56" s="522">
        <f>$H$40*G55</f>
        <v>0</v>
      </c>
      <c r="H56" s="522">
        <f>IF(H54="Nein | Nej",0,$H$40*H55)</f>
        <v>0</v>
      </c>
      <c r="I56" s="522">
        <f>IF(I54="Nein | Nej",0,$H$40*I55)</f>
        <v>0</v>
      </c>
      <c r="J56" s="522">
        <f>IF(J54="Nein | Nej",0,$H$40*J55)</f>
        <v>0</v>
      </c>
      <c r="K56" s="522">
        <f>IF(K54="Nein | Nej",0,$H$40*K55)</f>
        <v>0</v>
      </c>
      <c r="L56" s="578">
        <f>SUMIF(G54, "Ja", G56)+SUMIF(H54, "Ja", H56)+SUMIF(I54, "Ja", I56)+SUMIF(J54, "Ja", J56)+SUMIF(K54, "Ja", K56)</f>
        <v>0</v>
      </c>
      <c r="M56" s="579"/>
      <c r="N56" s="579"/>
      <c r="O56" s="579"/>
      <c r="P56" s="579"/>
      <c r="Q56" s="9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</row>
    <row r="57" spans="1:335" ht="35.25" customHeight="1" thickBot="1" x14ac:dyDescent="0.35">
      <c r="A57"/>
      <c r="B57" s="547"/>
      <c r="C57" s="548"/>
      <c r="D57" s="549"/>
      <c r="E57" s="596"/>
      <c r="F57" s="597"/>
      <c r="G57" s="523"/>
      <c r="H57" s="523"/>
      <c r="I57" s="523"/>
      <c r="J57" s="523"/>
      <c r="K57" s="523"/>
      <c r="L57" s="551"/>
      <c r="M57" s="579"/>
      <c r="N57" s="579"/>
      <c r="O57" s="579"/>
      <c r="P57" s="579"/>
      <c r="Q57" s="96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</row>
    <row r="58" spans="1:33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335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3" spans="3:8" x14ac:dyDescent="0.3">
      <c r="C73"/>
      <c r="D73"/>
      <c r="E73"/>
      <c r="F73"/>
      <c r="G73"/>
      <c r="H73"/>
    </row>
    <row r="74" spans="3:8" x14ac:dyDescent="0.3">
      <c r="C74"/>
      <c r="D74"/>
      <c r="E74"/>
      <c r="F74"/>
      <c r="G74"/>
      <c r="H74"/>
    </row>
    <row r="75" spans="3:8" x14ac:dyDescent="0.3">
      <c r="C75"/>
      <c r="D75"/>
      <c r="E75"/>
      <c r="F75"/>
      <c r="G75"/>
      <c r="H75"/>
    </row>
    <row r="76" spans="3:8" x14ac:dyDescent="0.3">
      <c r="C76"/>
      <c r="D76"/>
      <c r="E76"/>
      <c r="F76"/>
      <c r="G76"/>
      <c r="H76"/>
    </row>
    <row r="77" spans="3:8" x14ac:dyDescent="0.3">
      <c r="C77"/>
      <c r="D77"/>
      <c r="E77"/>
      <c r="F77"/>
      <c r="G77"/>
      <c r="H77"/>
    </row>
    <row r="78" spans="3:8" x14ac:dyDescent="0.3">
      <c r="C78"/>
      <c r="D78"/>
      <c r="E78"/>
      <c r="F78"/>
      <c r="G78"/>
      <c r="H78"/>
    </row>
    <row r="79" spans="3:8" x14ac:dyDescent="0.3">
      <c r="C79"/>
      <c r="D79"/>
      <c r="E79"/>
      <c r="F79"/>
      <c r="G79"/>
      <c r="H79"/>
    </row>
    <row r="80" spans="3:8" x14ac:dyDescent="0.3">
      <c r="C80"/>
      <c r="D80"/>
      <c r="E80"/>
      <c r="F80"/>
      <c r="G80"/>
      <c r="H80"/>
    </row>
    <row r="81" spans="3:8" x14ac:dyDescent="0.3">
      <c r="C81"/>
      <c r="D81"/>
      <c r="E81"/>
      <c r="F81"/>
      <c r="G81"/>
      <c r="H81"/>
    </row>
    <row r="82" spans="3:8" x14ac:dyDescent="0.3">
      <c r="C82"/>
      <c r="D82"/>
      <c r="E82"/>
      <c r="F82"/>
      <c r="G82"/>
      <c r="H82"/>
    </row>
    <row r="83" spans="3:8" x14ac:dyDescent="0.3">
      <c r="C83"/>
      <c r="D83"/>
      <c r="E83"/>
      <c r="F83"/>
      <c r="G83"/>
      <c r="H83"/>
    </row>
  </sheetData>
  <sheetProtection algorithmName="SHA-512" hashValue="JsrqaFmgHj4sGVWgA0cx7j4gi4X4OiDWnqI4/SWS0QxGH4R7KG/4Z7HCPYFUG19fjwy2J0atEQfM6m4qMHM9qg==" saltValue="ahHhK2byyOcSjO8vFC1oeQ==" spinCount="100000" sheet="1" objects="1" scenarios="1"/>
  <mergeCells count="118">
    <mergeCell ref="B1:I1"/>
    <mergeCell ref="K1:K6"/>
    <mergeCell ref="L1:Q6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  <mergeCell ref="B8:D13"/>
    <mergeCell ref="F9:G9"/>
    <mergeCell ref="E20:H20"/>
    <mergeCell ref="I20:J20"/>
    <mergeCell ref="K20:M20"/>
    <mergeCell ref="K9:M9"/>
    <mergeCell ref="E8:M8"/>
    <mergeCell ref="K13:M13"/>
    <mergeCell ref="E10:E12"/>
    <mergeCell ref="F10:G12"/>
    <mergeCell ref="H10:H12"/>
    <mergeCell ref="I10:I12"/>
    <mergeCell ref="J10:J12"/>
    <mergeCell ref="K10:M12"/>
    <mergeCell ref="E17:E19"/>
    <mergeCell ref="F17:G19"/>
    <mergeCell ref="H17:H19"/>
    <mergeCell ref="I17:I19"/>
    <mergeCell ref="J17:J19"/>
    <mergeCell ref="K17:M19"/>
    <mergeCell ref="E13:H13"/>
    <mergeCell ref="I13:J13"/>
    <mergeCell ref="B15:D20"/>
    <mergeCell ref="E15:M15"/>
    <mergeCell ref="E50:O50"/>
    <mergeCell ref="F16:G16"/>
    <mergeCell ref="K16:M16"/>
    <mergeCell ref="B38:E38"/>
    <mergeCell ref="B39:E39"/>
    <mergeCell ref="B40:E40"/>
    <mergeCell ref="B43:D50"/>
    <mergeCell ref="B37:E37"/>
    <mergeCell ref="B22:D25"/>
    <mergeCell ref="E23:F23"/>
    <mergeCell ref="E24:F24"/>
    <mergeCell ref="E25:F25"/>
    <mergeCell ref="B27:D32"/>
    <mergeCell ref="E27:H28"/>
    <mergeCell ref="E29:H29"/>
    <mergeCell ref="E30:H30"/>
    <mergeCell ref="E31:H31"/>
    <mergeCell ref="E32:H32"/>
    <mergeCell ref="B34:E35"/>
    <mergeCell ref="B36:E36"/>
    <mergeCell ref="E22:I22"/>
    <mergeCell ref="F34:H34"/>
    <mergeCell ref="I27:K27"/>
    <mergeCell ref="M43:N43"/>
    <mergeCell ref="E48:H48"/>
    <mergeCell ref="I48:O48"/>
    <mergeCell ref="Q44:Q45"/>
    <mergeCell ref="G45:H45"/>
    <mergeCell ref="I45:J45"/>
    <mergeCell ref="K45:L45"/>
    <mergeCell ref="E46:Q46"/>
    <mergeCell ref="E47:H47"/>
    <mergeCell ref="I47:O47"/>
    <mergeCell ref="P47:Q47"/>
    <mergeCell ref="E44:F45"/>
    <mergeCell ref="G44:H44"/>
    <mergeCell ref="I44:J44"/>
    <mergeCell ref="K44:L44"/>
    <mergeCell ref="O44:P45"/>
    <mergeCell ref="O43:P43"/>
    <mergeCell ref="E43:F43"/>
    <mergeCell ref="G43:L43"/>
    <mergeCell ref="P56:P57"/>
    <mergeCell ref="B53:D57"/>
    <mergeCell ref="E53:F53"/>
    <mergeCell ref="E54:F54"/>
    <mergeCell ref="E55:F55"/>
    <mergeCell ref="E56:F57"/>
    <mergeCell ref="G56:G57"/>
    <mergeCell ref="H56:H57"/>
    <mergeCell ref="I56:I57"/>
    <mergeCell ref="J56:J57"/>
    <mergeCell ref="L53:L54"/>
    <mergeCell ref="K56:K57"/>
    <mergeCell ref="L56:L57"/>
    <mergeCell ref="M56:M57"/>
    <mergeCell ref="N56:N57"/>
    <mergeCell ref="O56:O57"/>
    <mergeCell ref="P50:Q50"/>
    <mergeCell ref="P48:Q48"/>
    <mergeCell ref="E49:H49"/>
    <mergeCell ref="I49:O49"/>
    <mergeCell ref="P49:Q49"/>
    <mergeCell ref="F36:G36"/>
    <mergeCell ref="F37:G37"/>
    <mergeCell ref="F40:G40"/>
    <mergeCell ref="I28:J28"/>
    <mergeCell ref="I29:J29"/>
    <mergeCell ref="I30:J30"/>
    <mergeCell ref="I31:J31"/>
    <mergeCell ref="I32:J32"/>
    <mergeCell ref="G23:H23"/>
    <mergeCell ref="G24:H24"/>
    <mergeCell ref="G25:H25"/>
    <mergeCell ref="F35:G35"/>
  </mergeCells>
  <conditionalFormatting sqref="G55">
    <cfRule type="expression" dxfId="114" priority="32">
      <formula>$G$54="Ja"</formula>
    </cfRule>
    <cfRule type="expression" dxfId="113" priority="33">
      <formula>$G$54="Nein | Nej"</formula>
    </cfRule>
  </conditionalFormatting>
  <conditionalFormatting sqref="H55">
    <cfRule type="expression" dxfId="112" priority="31">
      <formula>$H$54="Ja"</formula>
    </cfRule>
  </conditionalFormatting>
  <conditionalFormatting sqref="H56:H57">
    <cfRule type="expression" dxfId="111" priority="12">
      <formula>$H$54="Nein | Nej"</formula>
    </cfRule>
  </conditionalFormatting>
  <conditionalFormatting sqref="I55">
    <cfRule type="expression" dxfId="110" priority="29">
      <formula>$I$54="Ja"</formula>
    </cfRule>
  </conditionalFormatting>
  <conditionalFormatting sqref="I55:I57">
    <cfRule type="expression" dxfId="109" priority="11">
      <formula>$I$54="Nein | Nej"</formula>
    </cfRule>
  </conditionalFormatting>
  <conditionalFormatting sqref="J55">
    <cfRule type="expression" dxfId="108" priority="27">
      <formula>$J$54="Ja"</formula>
    </cfRule>
  </conditionalFormatting>
  <conditionalFormatting sqref="J55:J57">
    <cfRule type="expression" dxfId="107" priority="10">
      <formula>$J$54="Nein | Nej"</formula>
    </cfRule>
  </conditionalFormatting>
  <conditionalFormatting sqref="K55">
    <cfRule type="expression" dxfId="106" priority="25">
      <formula>$K$54="Ja"</formula>
    </cfRule>
  </conditionalFormatting>
  <conditionalFormatting sqref="K55:K57">
    <cfRule type="expression" dxfId="105" priority="9">
      <formula>$K$54="Nein | Nej"</formula>
    </cfRule>
  </conditionalFormatting>
  <conditionalFormatting sqref="L55">
    <cfRule type="cellIs" dxfId="104" priority="1" operator="equal">
      <formula>1</formula>
    </cfRule>
    <cfRule type="cellIs" dxfId="103" priority="2" operator="lessThan">
      <formula>1</formula>
    </cfRule>
    <cfRule type="cellIs" dxfId="102" priority="3" operator="greaterThan">
      <formula>100%</formula>
    </cfRule>
  </conditionalFormatting>
  <conditionalFormatting sqref="M56:M57">
    <cfRule type="expression" dxfId="101" priority="7">
      <formula>$M$54="Nein | Nej"</formula>
    </cfRule>
  </conditionalFormatting>
  <conditionalFormatting sqref="N56:N57">
    <cfRule type="expression" dxfId="100" priority="6">
      <formula>$N$54="Nein | Nej"</formula>
    </cfRule>
  </conditionalFormatting>
  <conditionalFormatting sqref="O56:O57">
    <cfRule type="expression" dxfId="99" priority="5">
      <formula>$O$54="Nein | Nej"</formula>
    </cfRule>
  </conditionalFormatting>
  <conditionalFormatting sqref="P56:P57">
    <cfRule type="expression" dxfId="98" priority="4">
      <formula>$P$54="Nein | Nej"</formula>
    </cfRule>
  </conditionalFormatting>
  <conditionalFormatting sqref="Q44">
    <cfRule type="cellIs" dxfId="97" priority="34" operator="notEqual">
      <formula>0</formula>
    </cfRule>
  </conditionalFormatting>
  <conditionalFormatting sqref="Q44:Q45">
    <cfRule type="cellIs" dxfId="96" priority="14" operator="equal">
      <formula>0</formula>
    </cfRule>
  </conditionalFormatting>
  <dataValidations count="10">
    <dataValidation allowBlank="1" showInputMessage="1" showErrorMessage="1" error="Bitte tragen Sie entweder &quot;DE&quot; oder DK&quot; ein. | Venligst indsæt enten &quot;DE&quot; eller &quot;DK&quot;" sqref="D3" xr:uid="{00000000-0002-0000-0500-000000000000}"/>
    <dataValidation type="list" allowBlank="1" showInputMessage="1" showErrorMessage="1" prompt="Bitte setzen Sie die Auswahl auf &quot;Ja&quot;, wenn der Partner am Teilziel beteiligt ist | Vælg venligst &quot;ja&quot;, når partneren deltager i delmålet " sqref="H54:K54" xr:uid="{00000000-0002-0000-0500-000001000000}">
      <formula1>"Ja,Nein | Nej"</formula1>
    </dataValidation>
    <dataValidation type="custom" allowBlank="1" showInputMessage="1" showErrorMessage="1" sqref="G54" xr:uid="{00000000-0002-0000-0500-000002000000}">
      <formula1>"Ja"</formula1>
    </dataValidation>
    <dataValidation type="textLength" allowBlank="1" showInputMessage="1" showErrorMessage="1" sqref="E29:H31 P10:Q12 I48:O49 K10 K17" xr:uid="{00000000-0002-0000-0500-000003000000}">
      <formula1>0</formula1>
      <formula2>1000</formula2>
    </dataValidation>
    <dataValidation type="decimal" operator="greaterThanOrEqual" allowBlank="1" showInputMessage="1" showErrorMessage="1" sqref="P48:Q49 I29:I31" xr:uid="{00000000-0002-0000-0500-000004000000}">
      <formula1>0</formula1>
    </dataValidation>
    <dataValidation type="decimal" operator="greaterThanOrEqual" allowBlank="1" showInputMessage="1" showErrorMessage="1" prompt="Bitte geben Sie hier die Höhe des Interreg-Zuschusses für den Partner an | Indtast venligst værdien for Interreg-tilskuddet for partneren  " sqref="I45" xr:uid="{00000000-0002-0000-0500-000005000000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Projektperiode an | Indtast venligst her antal fuldtidsstillinger for hver af de tre funktionsgrupper i projektperioden" sqref="I10" xr:uid="{00000000-0002-0000-0500-000006000000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Nachlaufzeit an | Indtast venligst her antal fuldtidsstillinger for hver af de tre funktionsgrupper i opfølgningsperioden" sqref="I17" xr:uid="{00000000-0002-0000-0500-000007000000}">
      <formula1>0</formula1>
    </dataValidation>
    <dataValidation type="textLength" allowBlank="1" showInputMessage="1" showErrorMessage="1" prompt="Bitte fügen Sie hier eine Beschreibung der Aktivitäten im Projekt mit Verweis auf die Teilziele und Meilensteine ein | Indsæt venligst en beskrivelse af aktiviteterne i projektet inkl. henvisning til delmål og milepæle." sqref="F10:G12" xr:uid="{00000000-0002-0000-0500-000008000000}">
      <formula1>0</formula1>
      <formula2>1000</formula2>
    </dataValidation>
    <dataValidation type="textLength" allowBlank="1" showInputMessage="1" showErrorMessage="1" prompt="Bitte fügen Sie hier eine Beschreibung der Tätigkeiten im Projekt bei | Tilføj her venligst en beskrivelse af aktiviteterne i projektet." sqref="F17:G19" xr:uid="{00000000-0002-0000-0500-000009000000}">
      <formula1>0</formula1>
      <formula2>1000</formula2>
    </dataValidation>
  </dataValidations>
  <pageMargins left="0.23622047244094491" right="0.23622047244094491" top="0.74803149606299213" bottom="0.74803149606299213" header="0.31496062992125984" footer="0.31496062992125984"/>
  <pageSetup paperSize="9" scale="48" fitToHeight="2" orientation="landscape" r:id="rId1"/>
  <headerFooter alignWithMargins="0">
    <oddHeader>&amp;L&amp;G&amp;C&amp;G</oddHeader>
    <oddFooter>&amp;L&amp;K000000Version 1.2, 07.07.2026&amp;CBudget PKP - Modell A | Budget PKP - model A&amp;R Budget &amp;A Seite | side  &amp;P/&amp;N</oddFooter>
  </headerFooter>
  <rowBreaks count="2" manualBreakCount="2">
    <brk id="13" max="16383" man="1"/>
    <brk id="32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Bitte wählen Sie einen Wert höher als 0 % und maximal 100 %, wenn der Partner an dem Teilziel beteiligt ist | Vælg indtast en værdi højere end 0 % og maksimal 100 %, når partneren deltager i delmålet" prompt="Bitte wählen Sie einen Wert höher als 0 % und maximal 100 %, wenn der Partner an dem Teilziel beteiligt ist | Vælg indtast en værdi højere end 0 % og maksimal 100 %, når partneren deltager i delmålet" xr:uid="{00000000-0002-0000-0500-00000A000000}">
          <x14:formula1>
            <xm:f>Quellen!$H$3</xm:f>
          </x14:formula1>
          <x14:formula2>
            <xm:f>Quellen!$L$3</xm:f>
          </x14:formula2>
          <xm:sqref>G55:K55</xm:sqref>
        </x14:dataValidation>
        <x14:dataValidation type="list" allowBlank="1" showInputMessage="1" showErrorMessage="1" prompt="Bitte wählen Sie die Form der Kofinanzierung aus der Auswahl | Vælg venligst medfinansieringsformen ud fra listen" xr:uid="{00000000-0002-0000-0500-00000B000000}">
          <x14:formula1>
            <xm:f>Quellen!$B$4:$B$8</xm:f>
          </x14:formula1>
          <xm:sqref>E48:H49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7">
    <tabColor rgb="FFBCBCBC"/>
  </sheetPr>
  <dimension ref="A1:LW83"/>
  <sheetViews>
    <sheetView showGridLines="0" topLeftCell="C12" zoomScale="90" zoomScaleNormal="90" zoomScaleSheetLayoutView="80" workbookViewId="0">
      <selection activeCell="L35" sqref="L35"/>
    </sheetView>
  </sheetViews>
  <sheetFormatPr defaultColWidth="2.5546875" defaultRowHeight="14.4" x14ac:dyDescent="0.3"/>
  <cols>
    <col min="1" max="1" width="4.5546875" style="31" customWidth="1"/>
    <col min="2" max="3" width="15.88671875" style="31" customWidth="1"/>
    <col min="4" max="4" width="9.44140625" style="31" customWidth="1"/>
    <col min="5" max="15" width="15.88671875" style="31" customWidth="1"/>
    <col min="16" max="16" width="15.44140625" style="31" customWidth="1"/>
    <col min="17" max="17" width="21.88671875" style="31" customWidth="1"/>
    <col min="18" max="16384" width="2.5546875" style="31"/>
  </cols>
  <sheetData>
    <row r="1" spans="2:335" ht="33.75" customHeight="1" x14ac:dyDescent="0.3">
      <c r="B1" s="612" t="s">
        <v>111</v>
      </c>
      <c r="C1" s="613"/>
      <c r="D1" s="613"/>
      <c r="E1" s="613"/>
      <c r="F1" s="613"/>
      <c r="G1" s="613"/>
      <c r="H1" s="613"/>
      <c r="I1" s="614"/>
      <c r="K1" s="580" t="s">
        <v>96</v>
      </c>
      <c r="L1" s="583" t="s">
        <v>164</v>
      </c>
      <c r="M1" s="584"/>
      <c r="N1" s="584"/>
      <c r="O1" s="584"/>
      <c r="P1" s="584"/>
      <c r="Q1" s="585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</row>
    <row r="2" spans="2:335" s="32" customFormat="1" ht="52.5" customHeight="1" x14ac:dyDescent="0.3">
      <c r="B2" s="623" t="s">
        <v>44</v>
      </c>
      <c r="C2" s="624"/>
      <c r="D2" s="627" t="str">
        <f>IF('Angaben-Oplysninger'!E7="","",'Angaben-Oplysninger'!E7)</f>
        <v/>
      </c>
      <c r="E2" s="627"/>
      <c r="F2" s="624" t="s">
        <v>45</v>
      </c>
      <c r="G2" s="624"/>
      <c r="H2" s="628" t="str">
        <f>K45</f>
        <v>-</v>
      </c>
      <c r="I2" s="629"/>
      <c r="K2" s="581"/>
      <c r="L2" s="586"/>
      <c r="M2" s="587"/>
      <c r="N2" s="587"/>
      <c r="O2" s="587"/>
      <c r="P2" s="587"/>
      <c r="Q2" s="588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</row>
    <row r="3" spans="2:335" s="32" customFormat="1" ht="52.5" customHeight="1" x14ac:dyDescent="0.3">
      <c r="B3" s="623" t="s">
        <v>46</v>
      </c>
      <c r="C3" s="624"/>
      <c r="D3" s="627" t="str">
        <f>IF('Angaben-Oplysninger'!F18="","",'Angaben-Oplysninger'!F18)</f>
        <v/>
      </c>
      <c r="E3" s="627"/>
      <c r="F3" s="624" t="s">
        <v>47</v>
      </c>
      <c r="G3" s="624"/>
      <c r="H3" s="631">
        <f>E44</f>
        <v>0</v>
      </c>
      <c r="I3" s="632"/>
      <c r="K3" s="581"/>
      <c r="L3" s="586"/>
      <c r="M3" s="587"/>
      <c r="N3" s="587"/>
      <c r="O3" s="587"/>
      <c r="P3" s="587"/>
      <c r="Q3" s="588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</row>
    <row r="4" spans="2:335" s="32" customFormat="1" ht="52.5" customHeight="1" x14ac:dyDescent="0.3">
      <c r="B4" s="623" t="s">
        <v>65</v>
      </c>
      <c r="C4" s="624"/>
      <c r="D4" s="627" t="str">
        <f>IF('Angaben-Oplysninger'!D18="","",'Angaben-Oplysninger'!D18)</f>
        <v/>
      </c>
      <c r="E4" s="627"/>
      <c r="F4" s="624" t="s">
        <v>48</v>
      </c>
      <c r="G4" s="624"/>
      <c r="H4" s="621">
        <f>I45</f>
        <v>0</v>
      </c>
      <c r="I4" s="622"/>
      <c r="K4" s="581"/>
      <c r="L4" s="586"/>
      <c r="M4" s="587"/>
      <c r="N4" s="587"/>
      <c r="O4" s="587"/>
      <c r="P4" s="587"/>
      <c r="Q4" s="588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</row>
    <row r="5" spans="2:335" s="32" customFormat="1" ht="52.5" customHeight="1" thickBot="1" x14ac:dyDescent="0.35">
      <c r="B5" s="625" t="s">
        <v>66</v>
      </c>
      <c r="C5" s="626"/>
      <c r="D5" s="630" t="str">
        <f>'Angaben-Oplysninger'!C18</f>
        <v>Projektpartner 3</v>
      </c>
      <c r="E5" s="630"/>
      <c r="F5" s="626" t="s">
        <v>174</v>
      </c>
      <c r="G5" s="626"/>
      <c r="H5" s="621" t="str">
        <f>IF(H2="-","-",H3*(100%-H2))</f>
        <v>-</v>
      </c>
      <c r="I5" s="622"/>
      <c r="K5" s="581"/>
      <c r="L5" s="586"/>
      <c r="M5" s="587"/>
      <c r="N5" s="587"/>
      <c r="O5" s="587"/>
      <c r="P5" s="587"/>
      <c r="Q5" s="588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</row>
    <row r="6" spans="2:335" s="32" customFormat="1" ht="49.5" customHeight="1" thickBot="1" x14ac:dyDescent="0.35">
      <c r="K6" s="582"/>
      <c r="L6" s="589"/>
      <c r="M6" s="590"/>
      <c r="N6" s="590"/>
      <c r="O6" s="590"/>
      <c r="P6" s="590"/>
      <c r="Q6" s="59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</row>
    <row r="7" spans="2:335" s="32" customFormat="1" ht="19.5" customHeight="1" thickBot="1" x14ac:dyDescent="0.35"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2:335" s="32" customFormat="1" ht="37.5" customHeight="1" thickBot="1" x14ac:dyDescent="0.35">
      <c r="B8" s="615" t="s">
        <v>249</v>
      </c>
      <c r="C8" s="616"/>
      <c r="D8" s="616"/>
      <c r="E8" s="715" t="s">
        <v>240</v>
      </c>
      <c r="F8" s="716"/>
      <c r="G8" s="716"/>
      <c r="H8" s="716"/>
      <c r="I8" s="716"/>
      <c r="J8" s="716"/>
      <c r="K8" s="716"/>
      <c r="L8" s="716"/>
      <c r="M8" s="717"/>
      <c r="N8" s="42"/>
      <c r="O8" s="42"/>
      <c r="P8" s="42"/>
      <c r="Q8" s="42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2:335" s="32" customFormat="1" ht="66.75" customHeight="1" x14ac:dyDescent="0.3">
      <c r="B9" s="617"/>
      <c r="C9" s="618"/>
      <c r="D9" s="618"/>
      <c r="E9" s="112" t="s">
        <v>233</v>
      </c>
      <c r="F9" s="718" t="s">
        <v>267</v>
      </c>
      <c r="G9" s="718"/>
      <c r="H9" s="118" t="s">
        <v>98</v>
      </c>
      <c r="I9" s="118" t="s">
        <v>42</v>
      </c>
      <c r="J9" s="118" t="s">
        <v>234</v>
      </c>
      <c r="K9" s="718" t="s">
        <v>232</v>
      </c>
      <c r="L9" s="718"/>
      <c r="M9" s="719"/>
      <c r="N9" s="160"/>
      <c r="O9" s="160"/>
      <c r="P9" s="161"/>
      <c r="Q9" s="161"/>
      <c r="R9" s="159"/>
      <c r="S9" s="159"/>
      <c r="T9" s="159"/>
      <c r="U9" s="159"/>
      <c r="V9" s="159"/>
      <c r="W9" s="159"/>
      <c r="X9" s="162"/>
      <c r="Y9" s="162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2:335" s="32" customFormat="1" ht="149.25" customHeight="1" x14ac:dyDescent="0.3">
      <c r="B10" s="617"/>
      <c r="C10" s="618"/>
      <c r="D10" s="618"/>
      <c r="E10" s="669" t="s">
        <v>43</v>
      </c>
      <c r="F10" s="672"/>
      <c r="G10" s="673"/>
      <c r="H10" s="678">
        <f>IF($D$3="DE",46,IF($D$3="DK",51,0))</f>
        <v>0</v>
      </c>
      <c r="I10" s="699">
        <v>0</v>
      </c>
      <c r="J10" s="678">
        <f>ROUND($H10*I10*1720,2)</f>
        <v>0</v>
      </c>
      <c r="K10" s="702"/>
      <c r="L10" s="703"/>
      <c r="M10" s="704"/>
      <c r="N10" s="87"/>
      <c r="O10" s="88"/>
      <c r="P10" s="761"/>
      <c r="Q10" s="761"/>
      <c r="R10" s="159"/>
      <c r="S10" s="159"/>
      <c r="T10" s="159"/>
      <c r="U10" s="159"/>
      <c r="V10" s="159"/>
      <c r="W10" s="159"/>
      <c r="X10" s="162"/>
      <c r="Y10" s="162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2:335" s="32" customFormat="1" ht="149.25" customHeight="1" x14ac:dyDescent="0.3">
      <c r="B11" s="617"/>
      <c r="C11" s="618"/>
      <c r="D11" s="618"/>
      <c r="E11" s="670"/>
      <c r="F11" s="674"/>
      <c r="G11" s="675"/>
      <c r="H11" s="679"/>
      <c r="I11" s="700"/>
      <c r="J11" s="679"/>
      <c r="K11" s="705"/>
      <c r="L11" s="706"/>
      <c r="M11" s="707"/>
      <c r="N11" s="87"/>
      <c r="O11" s="88"/>
      <c r="P11" s="761"/>
      <c r="Q11" s="761"/>
      <c r="R11" s="159"/>
      <c r="S11" s="159"/>
      <c r="T11" s="159"/>
      <c r="U11" s="159"/>
      <c r="V11" s="159"/>
      <c r="W11" s="159"/>
      <c r="X11" s="162"/>
      <c r="Y11" s="162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2:335" s="32" customFormat="1" ht="52.35" customHeight="1" thickBot="1" x14ac:dyDescent="0.35">
      <c r="B12" s="617"/>
      <c r="C12" s="618"/>
      <c r="D12" s="618"/>
      <c r="E12" s="671"/>
      <c r="F12" s="676"/>
      <c r="G12" s="677"/>
      <c r="H12" s="680"/>
      <c r="I12" s="701"/>
      <c r="J12" s="680"/>
      <c r="K12" s="708"/>
      <c r="L12" s="709"/>
      <c r="M12" s="710"/>
      <c r="N12" s="87"/>
      <c r="O12" s="88"/>
      <c r="P12" s="761"/>
      <c r="Q12" s="761"/>
      <c r="R12" s="159"/>
      <c r="S12" s="159"/>
      <c r="T12" s="159"/>
      <c r="U12" s="159"/>
      <c r="V12" s="159"/>
      <c r="W12" s="159"/>
      <c r="X12" s="162"/>
      <c r="Y12" s="16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2:335" s="32" customFormat="1" ht="33" customHeight="1" thickBot="1" x14ac:dyDescent="0.35">
      <c r="B13" s="619"/>
      <c r="C13" s="620"/>
      <c r="D13" s="620"/>
      <c r="E13" s="686" t="s">
        <v>9</v>
      </c>
      <c r="F13" s="687"/>
      <c r="G13" s="687"/>
      <c r="H13" s="687"/>
      <c r="I13" s="740">
        <f>J10</f>
        <v>0</v>
      </c>
      <c r="J13" s="740"/>
      <c r="K13" s="713"/>
      <c r="L13" s="713"/>
      <c r="M13" s="714"/>
      <c r="N13" s="96"/>
      <c r="O13" s="88"/>
      <c r="P13" s="760"/>
      <c r="Q13" s="760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2:335" s="32" customFormat="1" ht="30" hidden="1" customHeight="1" thickBot="1" x14ac:dyDescent="0.35">
      <c r="B14" s="33"/>
      <c r="C14" s="34"/>
      <c r="D14" s="35"/>
      <c r="E14" s="36"/>
      <c r="F14" s="34"/>
      <c r="G14" s="34"/>
      <c r="H14" s="37"/>
      <c r="I14" s="38"/>
      <c r="J14" s="38"/>
      <c r="K14" s="38"/>
      <c r="L14" s="38"/>
      <c r="M14" s="38"/>
      <c r="N14" s="38"/>
      <c r="O14" s="39"/>
      <c r="P14" s="39"/>
      <c r="Q14" s="39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</row>
    <row r="15" spans="2:335" s="32" customFormat="1" ht="39" hidden="1" customHeight="1" thickBot="1" x14ac:dyDescent="0.35">
      <c r="B15" s="538" t="s">
        <v>193</v>
      </c>
      <c r="C15" s="639"/>
      <c r="D15" s="640"/>
      <c r="E15" s="511" t="s">
        <v>202</v>
      </c>
      <c r="F15" s="512"/>
      <c r="G15" s="512"/>
      <c r="H15" s="512"/>
      <c r="I15" s="512"/>
      <c r="J15" s="512"/>
      <c r="K15" s="512"/>
      <c r="L15" s="512"/>
      <c r="M15" s="513"/>
      <c r="N15" s="38"/>
      <c r="O15" s="39"/>
      <c r="P15" s="39"/>
      <c r="Q15" s="3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2:335" s="32" customFormat="1" ht="60.75" hidden="1" customHeight="1" x14ac:dyDescent="0.3">
      <c r="B16" s="641"/>
      <c r="C16" s="642"/>
      <c r="D16" s="643"/>
      <c r="E16" s="112" t="s">
        <v>198</v>
      </c>
      <c r="F16" s="595" t="s">
        <v>140</v>
      </c>
      <c r="G16" s="595"/>
      <c r="H16" s="118" t="s">
        <v>98</v>
      </c>
      <c r="I16" s="118" t="s">
        <v>42</v>
      </c>
      <c r="J16" s="118" t="s">
        <v>131</v>
      </c>
      <c r="K16" s="718" t="s">
        <v>139</v>
      </c>
      <c r="L16" s="718"/>
      <c r="M16" s="719"/>
      <c r="N16" s="38"/>
      <c r="O16" s="39"/>
      <c r="P16" s="39"/>
      <c r="Q16" s="3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2:335" s="32" customFormat="1" ht="54.6" hidden="1" customHeight="1" x14ac:dyDescent="0.3">
      <c r="B17" s="641"/>
      <c r="C17" s="642"/>
      <c r="D17" s="643"/>
      <c r="E17" s="669" t="s">
        <v>43</v>
      </c>
      <c r="F17" s="672"/>
      <c r="G17" s="673"/>
      <c r="H17" s="678">
        <f>IF($D$3="DE",46,IF($D$3="DK",51,0))</f>
        <v>0</v>
      </c>
      <c r="I17" s="699"/>
      <c r="J17" s="678">
        <f>ROUND(H17*I17*(1720/6),2)</f>
        <v>0</v>
      </c>
      <c r="K17" s="702"/>
      <c r="L17" s="703"/>
      <c r="M17" s="704"/>
      <c r="N17" s="38"/>
      <c r="O17" s="39"/>
      <c r="P17" s="39"/>
      <c r="Q17" s="3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</row>
    <row r="18" spans="2:335" s="32" customFormat="1" ht="50.1" hidden="1" customHeight="1" x14ac:dyDescent="0.3">
      <c r="B18" s="644"/>
      <c r="C18" s="645"/>
      <c r="D18" s="646"/>
      <c r="E18" s="670"/>
      <c r="F18" s="674"/>
      <c r="G18" s="675"/>
      <c r="H18" s="679"/>
      <c r="I18" s="700"/>
      <c r="J18" s="679"/>
      <c r="K18" s="705"/>
      <c r="L18" s="706"/>
      <c r="M18" s="707"/>
      <c r="N18" s="38"/>
      <c r="O18" s="39"/>
      <c r="P18" s="39"/>
      <c r="Q18" s="3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</row>
    <row r="19" spans="2:335" s="32" customFormat="1" ht="15" hidden="1" customHeight="1" thickBot="1" x14ac:dyDescent="0.35">
      <c r="B19" s="644"/>
      <c r="C19" s="645"/>
      <c r="D19" s="646"/>
      <c r="E19" s="671"/>
      <c r="F19" s="676"/>
      <c r="G19" s="677"/>
      <c r="H19" s="680"/>
      <c r="I19" s="701"/>
      <c r="J19" s="680"/>
      <c r="K19" s="708"/>
      <c r="L19" s="709"/>
      <c r="M19" s="710"/>
      <c r="N19" s="38"/>
      <c r="O19" s="39"/>
      <c r="P19" s="39"/>
      <c r="Q19" s="3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2:335" s="32" customFormat="1" ht="34.5" hidden="1" customHeight="1" thickBot="1" x14ac:dyDescent="0.35">
      <c r="B20" s="647"/>
      <c r="C20" s="648"/>
      <c r="D20" s="649"/>
      <c r="E20" s="686" t="s">
        <v>9</v>
      </c>
      <c r="F20" s="687"/>
      <c r="G20" s="687"/>
      <c r="H20" s="687"/>
      <c r="I20" s="740">
        <f>J17</f>
        <v>0</v>
      </c>
      <c r="J20" s="740"/>
      <c r="K20" s="741"/>
      <c r="L20" s="741"/>
      <c r="M20" s="742"/>
      <c r="N20" s="38"/>
      <c r="O20" s="39"/>
      <c r="P20" s="39"/>
      <c r="Q20" s="3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2:335" customFormat="1" ht="34.5" customHeight="1" thickBot="1" x14ac:dyDescent="0.35"/>
    <row r="22" spans="2:335" s="32" customFormat="1" ht="37.5" customHeight="1" x14ac:dyDescent="0.3">
      <c r="B22" s="538" t="s">
        <v>166</v>
      </c>
      <c r="C22" s="639"/>
      <c r="D22" s="640"/>
      <c r="E22" s="733" t="s">
        <v>157</v>
      </c>
      <c r="F22" s="734"/>
      <c r="G22" s="734"/>
      <c r="H22" s="734"/>
      <c r="I22" s="736"/>
      <c r="J22" s="42"/>
      <c r="K22" s="4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</row>
    <row r="23" spans="2:335" s="32" customFormat="1" ht="55.5" customHeight="1" x14ac:dyDescent="0.3">
      <c r="B23" s="641"/>
      <c r="C23" s="642"/>
      <c r="D23" s="643"/>
      <c r="E23" s="751"/>
      <c r="F23" s="752"/>
      <c r="G23" s="720" t="s">
        <v>156</v>
      </c>
      <c r="H23" s="721"/>
      <c r="I23" s="72" t="s">
        <v>9</v>
      </c>
      <c r="J23" s="86"/>
      <c r="K23" s="86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</row>
    <row r="24" spans="2:335" s="32" customFormat="1" ht="30.75" customHeight="1" thickBot="1" x14ac:dyDescent="0.35">
      <c r="B24" s="641"/>
      <c r="C24" s="642"/>
      <c r="D24" s="643"/>
      <c r="E24" s="724" t="s">
        <v>99</v>
      </c>
      <c r="F24" s="725"/>
      <c r="G24" s="501">
        <f>I13</f>
        <v>0</v>
      </c>
      <c r="H24" s="502"/>
      <c r="I24" s="40">
        <f>SUM(G24:H24)</f>
        <v>0</v>
      </c>
      <c r="J24" s="93"/>
      <c r="K24" s="93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</row>
    <row r="25" spans="2:335" s="32" customFormat="1" ht="28.5" customHeight="1" thickBot="1" x14ac:dyDescent="0.35">
      <c r="B25" s="647"/>
      <c r="C25" s="648"/>
      <c r="D25" s="649"/>
      <c r="E25" s="694" t="s">
        <v>9</v>
      </c>
      <c r="F25" s="696"/>
      <c r="G25" s="503">
        <f>ROUND(G24*0.4,2)</f>
        <v>0</v>
      </c>
      <c r="H25" s="504"/>
      <c r="I25" s="41">
        <f>SUM(G25:H25)</f>
        <v>0</v>
      </c>
      <c r="J25" s="93"/>
      <c r="K25" s="94"/>
      <c r="M25" s="42"/>
      <c r="N25" s="42"/>
      <c r="Q25" s="3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</row>
    <row r="26" spans="2:335" s="32" customFormat="1" ht="28.5" customHeight="1" thickBot="1" x14ac:dyDescent="0.35">
      <c r="B26"/>
      <c r="C26"/>
      <c r="D26"/>
      <c r="E26"/>
      <c r="F26"/>
      <c r="G26"/>
      <c r="H26"/>
      <c r="I26"/>
      <c r="J26"/>
      <c r="K26"/>
      <c r="L26" s="42"/>
      <c r="M26" s="42"/>
      <c r="N26" s="42"/>
      <c r="Q26" s="3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</row>
    <row r="27" spans="2:335" s="32" customFormat="1" ht="38.25" customHeight="1" x14ac:dyDescent="0.3">
      <c r="B27" s="538" t="s">
        <v>185</v>
      </c>
      <c r="C27" s="639"/>
      <c r="D27" s="650"/>
      <c r="E27" s="593" t="s">
        <v>67</v>
      </c>
      <c r="F27" s="533"/>
      <c r="G27" s="533"/>
      <c r="H27" s="653"/>
      <c r="I27" s="733" t="s">
        <v>157</v>
      </c>
      <c r="J27" s="734"/>
      <c r="K27" s="736"/>
      <c r="L27" s="42"/>
      <c r="M27" s="42"/>
      <c r="N27" s="36"/>
      <c r="O27" s="43"/>
      <c r="P27" s="43"/>
      <c r="Q27" s="4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</row>
    <row r="28" spans="2:335" s="32" customFormat="1" ht="47.25" customHeight="1" thickBot="1" x14ac:dyDescent="0.35">
      <c r="B28" s="641"/>
      <c r="C28" s="642"/>
      <c r="D28" s="651"/>
      <c r="E28" s="726"/>
      <c r="F28" s="727"/>
      <c r="G28" s="727"/>
      <c r="H28" s="728"/>
      <c r="I28" s="489" t="s">
        <v>156</v>
      </c>
      <c r="J28" s="490"/>
      <c r="K28" s="155" t="s">
        <v>9</v>
      </c>
      <c r="L28" s="86"/>
      <c r="M28" s="86"/>
      <c r="N28" s="44"/>
      <c r="O28" s="43"/>
      <c r="P28" s="43"/>
      <c r="Q28" s="4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</row>
    <row r="29" spans="2:335" s="32" customFormat="1" ht="33" customHeight="1" x14ac:dyDescent="0.3">
      <c r="B29" s="641"/>
      <c r="C29" s="642"/>
      <c r="D29" s="651"/>
      <c r="E29" s="660"/>
      <c r="F29" s="661"/>
      <c r="G29" s="661"/>
      <c r="H29" s="662"/>
      <c r="I29" s="491"/>
      <c r="J29" s="492"/>
      <c r="K29" s="153">
        <f>SUM(G29:I29)</f>
        <v>0</v>
      </c>
      <c r="M29" s="90"/>
      <c r="N29" s="45"/>
      <c r="O29" s="43"/>
      <c r="P29" s="43"/>
      <c r="Q29" s="4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</row>
    <row r="30" spans="2:335" s="32" customFormat="1" ht="34.5" customHeight="1" x14ac:dyDescent="0.3">
      <c r="B30" s="641"/>
      <c r="C30" s="642"/>
      <c r="D30" s="651"/>
      <c r="E30" s="660"/>
      <c r="F30" s="661"/>
      <c r="G30" s="661"/>
      <c r="H30" s="662"/>
      <c r="I30" s="493"/>
      <c r="J30" s="494"/>
      <c r="K30" s="113">
        <f>SUM(G30:I30)</f>
        <v>0</v>
      </c>
      <c r="M30" s="90"/>
      <c r="N30" s="45"/>
      <c r="O30" s="43"/>
      <c r="P30" s="43"/>
      <c r="Q30" s="4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</row>
    <row r="31" spans="2:335" s="32" customFormat="1" ht="33.75" customHeight="1" thickBot="1" x14ac:dyDescent="0.35">
      <c r="B31" s="641"/>
      <c r="C31" s="642"/>
      <c r="D31" s="651"/>
      <c r="E31" s="737"/>
      <c r="F31" s="738"/>
      <c r="G31" s="738"/>
      <c r="H31" s="739"/>
      <c r="I31" s="495"/>
      <c r="J31" s="496"/>
      <c r="K31" s="114">
        <f>SUM(G31:I31)</f>
        <v>0</v>
      </c>
      <c r="M31" s="90"/>
      <c r="N31" s="45"/>
      <c r="O31" s="43"/>
      <c r="P31" s="43"/>
      <c r="Q31" s="43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</row>
    <row r="32" spans="2:335" s="32" customFormat="1" ht="30.75" customHeight="1" thickBot="1" x14ac:dyDescent="0.35">
      <c r="B32" s="647"/>
      <c r="C32" s="648"/>
      <c r="D32" s="652"/>
      <c r="E32" s="666" t="s">
        <v>34</v>
      </c>
      <c r="F32" s="667"/>
      <c r="G32" s="667"/>
      <c r="H32" s="668"/>
      <c r="I32" s="497">
        <f>SUM(I29:I31)</f>
        <v>0</v>
      </c>
      <c r="J32" s="498"/>
      <c r="K32" s="115">
        <f>SUM(K29:K31)</f>
        <v>0</v>
      </c>
      <c r="M32" s="91"/>
      <c r="N32" s="46"/>
      <c r="O32" s="43"/>
      <c r="P32" s="43"/>
      <c r="Q32" s="43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</row>
    <row r="33" spans="1:335" s="32" customFormat="1" ht="31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</row>
    <row r="34" spans="1:335" s="32" customFormat="1" ht="33" customHeight="1" x14ac:dyDescent="0.3">
      <c r="A34"/>
      <c r="B34" s="633" t="s">
        <v>112</v>
      </c>
      <c r="C34" s="634"/>
      <c r="D34" s="634"/>
      <c r="E34" s="635"/>
      <c r="F34" s="733" t="s">
        <v>184</v>
      </c>
      <c r="G34" s="734"/>
      <c r="H34" s="736"/>
      <c r="I34" s="42"/>
      <c r="J34" s="42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</row>
    <row r="35" spans="1:335" s="32" customFormat="1" ht="57" customHeight="1" x14ac:dyDescent="0.3">
      <c r="A35"/>
      <c r="B35" s="636"/>
      <c r="C35" s="637"/>
      <c r="D35" s="637"/>
      <c r="E35" s="638"/>
      <c r="F35" s="722" t="s">
        <v>156</v>
      </c>
      <c r="G35" s="723"/>
      <c r="H35" s="72" t="s">
        <v>49</v>
      </c>
      <c r="I35" s="86"/>
      <c r="J35" s="86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</row>
    <row r="36" spans="1:335" s="32" customFormat="1" ht="44.25" customHeight="1" x14ac:dyDescent="0.3">
      <c r="A36"/>
      <c r="B36" s="535" t="s">
        <v>165</v>
      </c>
      <c r="C36" s="536"/>
      <c r="D36" s="536"/>
      <c r="E36" s="537"/>
      <c r="F36" s="483">
        <f>I13</f>
        <v>0</v>
      </c>
      <c r="G36" s="484"/>
      <c r="H36" s="75">
        <f>SUM(F36:G36)</f>
        <v>0</v>
      </c>
      <c r="I36" s="87"/>
      <c r="J36" s="88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</row>
    <row r="37" spans="1:335" s="32" customFormat="1" ht="64.5" customHeight="1" thickBot="1" x14ac:dyDescent="0.35">
      <c r="A37"/>
      <c r="B37" s="598" t="s">
        <v>159</v>
      </c>
      <c r="C37" s="599"/>
      <c r="D37" s="599"/>
      <c r="E37" s="600"/>
      <c r="F37" s="485">
        <f>G25</f>
        <v>0</v>
      </c>
      <c r="G37" s="486"/>
      <c r="H37" s="76">
        <f>SUM(F37:G37)</f>
        <v>0</v>
      </c>
      <c r="I37" s="87"/>
      <c r="J37" s="88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</row>
    <row r="38" spans="1:335" s="32" customFormat="1" ht="30.75" hidden="1" customHeight="1" thickBot="1" x14ac:dyDescent="0.35">
      <c r="A38"/>
      <c r="B38" s="601" t="s">
        <v>118</v>
      </c>
      <c r="C38" s="602"/>
      <c r="D38" s="602"/>
      <c r="E38" s="603"/>
      <c r="F38" s="77">
        <f>SUM(F36:F37)</f>
        <v>0</v>
      </c>
      <c r="G38" s="78"/>
      <c r="H38" s="79">
        <f>SUM(F38:G38)</f>
        <v>0</v>
      </c>
      <c r="I38" s="88"/>
      <c r="J38" s="8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</row>
    <row r="39" spans="1:335" s="32" customFormat="1" ht="30.75" hidden="1" customHeight="1" thickBot="1" x14ac:dyDescent="0.35">
      <c r="A39"/>
      <c r="B39" s="604" t="s">
        <v>51</v>
      </c>
      <c r="C39" s="605"/>
      <c r="D39" s="605"/>
      <c r="E39" s="606"/>
      <c r="F39" s="80">
        <f>I32</f>
        <v>0</v>
      </c>
      <c r="G39" s="81"/>
      <c r="H39" s="79">
        <f>F39</f>
        <v>0</v>
      </c>
      <c r="I39" s="95"/>
      <c r="J39" s="88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</row>
    <row r="40" spans="1:335" s="32" customFormat="1" ht="30.75" customHeight="1" thickBot="1" x14ac:dyDescent="0.35">
      <c r="A40"/>
      <c r="B40" s="607" t="s">
        <v>9</v>
      </c>
      <c r="C40" s="608"/>
      <c r="D40" s="608"/>
      <c r="E40" s="609"/>
      <c r="F40" s="487">
        <f>SUM(F36:F37)</f>
        <v>0</v>
      </c>
      <c r="G40" s="488"/>
      <c r="H40" s="79">
        <f>SUM(H36:H37)</f>
        <v>0</v>
      </c>
      <c r="I40" s="88"/>
      <c r="J40" s="8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</row>
    <row r="41" spans="1:335" s="32" customFormat="1" x14ac:dyDescent="0.3">
      <c r="A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</row>
    <row r="42" spans="1:335" ht="15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</row>
    <row r="43" spans="1:335" ht="33.75" customHeight="1" x14ac:dyDescent="0.3">
      <c r="A43"/>
      <c r="B43" s="554" t="s">
        <v>250</v>
      </c>
      <c r="C43" s="555"/>
      <c r="D43" s="556"/>
      <c r="E43" s="531" t="s">
        <v>55</v>
      </c>
      <c r="F43" s="532"/>
      <c r="G43" s="533" t="s">
        <v>179</v>
      </c>
      <c r="H43" s="533"/>
      <c r="I43" s="533"/>
      <c r="J43" s="533"/>
      <c r="K43" s="533"/>
      <c r="L43" s="533"/>
      <c r="M43" s="532" t="s">
        <v>54</v>
      </c>
      <c r="N43" s="532"/>
      <c r="O43" s="533" t="s">
        <v>56</v>
      </c>
      <c r="P43" s="533"/>
      <c r="Q43" s="60" t="s">
        <v>57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</row>
    <row r="44" spans="1:335" s="48" customFormat="1" ht="33" customHeight="1" x14ac:dyDescent="0.3">
      <c r="A44" s="47"/>
      <c r="B44" s="557"/>
      <c r="C44" s="558"/>
      <c r="D44" s="559"/>
      <c r="E44" s="571">
        <f>H40</f>
        <v>0</v>
      </c>
      <c r="F44" s="522"/>
      <c r="G44" s="576" t="s">
        <v>235</v>
      </c>
      <c r="H44" s="576"/>
      <c r="I44" s="293">
        <f>ROUND(H40*K44,2)</f>
        <v>0</v>
      </c>
      <c r="J44" s="293"/>
      <c r="K44" s="552">
        <v>0.65</v>
      </c>
      <c r="L44" s="552"/>
      <c r="M44" s="59">
        <f>ROUND(E44*N44,2)</f>
        <v>0</v>
      </c>
      <c r="N44" s="73">
        <v>0.35</v>
      </c>
      <c r="O44" s="522">
        <f>M45+I45</f>
        <v>0</v>
      </c>
      <c r="P44" s="522"/>
      <c r="Q44" s="529">
        <f>ROUND((O44-E44),2)</f>
        <v>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</row>
    <row r="45" spans="1:335" s="48" customFormat="1" ht="33" customHeight="1" thickBot="1" x14ac:dyDescent="0.35">
      <c r="A45" s="47"/>
      <c r="B45" s="560"/>
      <c r="C45" s="561"/>
      <c r="D45" s="562"/>
      <c r="E45" s="572"/>
      <c r="F45" s="523"/>
      <c r="G45" s="577" t="s">
        <v>69</v>
      </c>
      <c r="H45" s="577"/>
      <c r="I45" s="570">
        <v>0</v>
      </c>
      <c r="J45" s="570"/>
      <c r="K45" s="553" t="str">
        <f>IF(E44=0,"-",(I45/E44))</f>
        <v>-</v>
      </c>
      <c r="L45" s="553"/>
      <c r="M45" s="61">
        <f>P50</f>
        <v>0</v>
      </c>
      <c r="N45" s="74" t="str">
        <f>IF(I45=0,"-",M45/E44)</f>
        <v>-</v>
      </c>
      <c r="O45" s="523"/>
      <c r="P45" s="523"/>
      <c r="Q45" s="530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</row>
    <row r="46" spans="1:335" ht="14.25" customHeight="1" thickBot="1" x14ac:dyDescent="0.35">
      <c r="A46"/>
      <c r="B46" s="560"/>
      <c r="C46" s="561"/>
      <c r="D46" s="563"/>
      <c r="E46" s="524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</row>
    <row r="47" spans="1:335" ht="30" customHeight="1" x14ac:dyDescent="0.3">
      <c r="A47"/>
      <c r="B47" s="560"/>
      <c r="C47" s="561"/>
      <c r="D47" s="562"/>
      <c r="E47" s="592" t="s">
        <v>100</v>
      </c>
      <c r="F47" s="534"/>
      <c r="G47" s="534"/>
      <c r="H47" s="534"/>
      <c r="I47" s="534" t="s">
        <v>68</v>
      </c>
      <c r="J47" s="534"/>
      <c r="K47" s="534"/>
      <c r="L47" s="534"/>
      <c r="M47" s="534"/>
      <c r="N47" s="534"/>
      <c r="O47" s="534"/>
      <c r="P47" s="527" t="s">
        <v>49</v>
      </c>
      <c r="Q47" s="52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</row>
    <row r="48" spans="1:335" ht="69.75" customHeight="1" x14ac:dyDescent="0.3">
      <c r="A48"/>
      <c r="B48" s="560"/>
      <c r="C48" s="561"/>
      <c r="D48" s="562"/>
      <c r="E48" s="745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3">
        <v>0</v>
      </c>
      <c r="Q48" s="744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</row>
    <row r="49" spans="1:335" ht="69.75" customHeight="1" x14ac:dyDescent="0.3">
      <c r="A49"/>
      <c r="B49" s="560"/>
      <c r="C49" s="561"/>
      <c r="D49" s="562"/>
      <c r="E49" s="745"/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3">
        <v>0</v>
      </c>
      <c r="Q49" s="744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</row>
    <row r="50" spans="1:335" ht="30" customHeight="1" thickBot="1" x14ac:dyDescent="0.35">
      <c r="A50"/>
      <c r="B50" s="564"/>
      <c r="C50" s="565"/>
      <c r="D50" s="566"/>
      <c r="E50" s="520" t="s">
        <v>9</v>
      </c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50">
        <f>ROUND(P48,2)+ROUND(P49,2)</f>
        <v>0</v>
      </c>
      <c r="Q50" s="55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</row>
    <row r="51" spans="1:335" x14ac:dyDescent="0.3">
      <c r="A5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</row>
    <row r="52" spans="1:335" ht="15" thickBot="1" x14ac:dyDescent="0.35">
      <c r="A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</row>
    <row r="53" spans="1:335" ht="29.25" customHeight="1" x14ac:dyDescent="0.3">
      <c r="A53"/>
      <c r="B53" s="538" t="s">
        <v>251</v>
      </c>
      <c r="C53" s="539"/>
      <c r="D53" s="540"/>
      <c r="E53" s="593" t="s">
        <v>50</v>
      </c>
      <c r="F53" s="533"/>
      <c r="G53" s="119" t="s">
        <v>5</v>
      </c>
      <c r="H53" s="119" t="s">
        <v>10</v>
      </c>
      <c r="I53" s="119" t="s">
        <v>6</v>
      </c>
      <c r="J53" s="119" t="s">
        <v>7</v>
      </c>
      <c r="K53" s="119" t="s">
        <v>8</v>
      </c>
      <c r="L53" s="509" t="s">
        <v>11</v>
      </c>
      <c r="M53" s="86"/>
      <c r="N53" s="86"/>
      <c r="O53" s="86"/>
      <c r="P53" s="86"/>
      <c r="Q53" s="98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</row>
    <row r="54" spans="1:335" ht="29.25" customHeight="1" x14ac:dyDescent="0.3">
      <c r="A54"/>
      <c r="B54" s="541"/>
      <c r="C54" s="542"/>
      <c r="D54" s="543"/>
      <c r="E54" s="594" t="s">
        <v>53</v>
      </c>
      <c r="F54" s="595"/>
      <c r="G54" s="49" t="s">
        <v>36</v>
      </c>
      <c r="H54" s="120" t="s">
        <v>52</v>
      </c>
      <c r="I54" s="120" t="s">
        <v>52</v>
      </c>
      <c r="J54" s="120" t="s">
        <v>52</v>
      </c>
      <c r="K54" s="120" t="s">
        <v>52</v>
      </c>
      <c r="L54" s="510"/>
      <c r="M54" s="86"/>
      <c r="N54" s="86"/>
      <c r="O54" s="86"/>
      <c r="P54" s="86"/>
      <c r="Q54" s="98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</row>
    <row r="55" spans="1:335" ht="29.25" customHeight="1" x14ac:dyDescent="0.3">
      <c r="A55"/>
      <c r="B55" s="544"/>
      <c r="C55" s="545"/>
      <c r="D55" s="546"/>
      <c r="E55" s="594" t="s">
        <v>101</v>
      </c>
      <c r="F55" s="595"/>
      <c r="G55" s="82">
        <v>0</v>
      </c>
      <c r="H55" s="83"/>
      <c r="I55" s="84"/>
      <c r="J55" s="84"/>
      <c r="K55" s="84"/>
      <c r="L55" s="116">
        <f>SUMIF(G54, "Ja",G55)+SUMIF(H54, "Ja",H55)+SUMIF(I54, "Ja",I55)+SUMIF(J54, "Ja",J55)+SUMIF(K54, "Ja",K55)</f>
        <v>0</v>
      </c>
      <c r="M55" s="86"/>
      <c r="N55" s="86"/>
      <c r="O55" s="86"/>
      <c r="P55" s="86"/>
      <c r="Q55" s="98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</row>
    <row r="56" spans="1:335" ht="37.5" customHeight="1" x14ac:dyDescent="0.3">
      <c r="A56"/>
      <c r="B56" s="544"/>
      <c r="C56" s="545"/>
      <c r="D56" s="546"/>
      <c r="E56" s="594" t="s">
        <v>117</v>
      </c>
      <c r="F56" s="595"/>
      <c r="G56" s="522">
        <f>$H$40*G55</f>
        <v>0</v>
      </c>
      <c r="H56" s="522">
        <f>IF(H54="Nein | Nej",0,$H$40*H55)</f>
        <v>0</v>
      </c>
      <c r="I56" s="522">
        <f>IF(I54="Nein | Nej",0,$H$40*I55)</f>
        <v>0</v>
      </c>
      <c r="J56" s="522">
        <f>IF(J54="Nein | Nej",0,$H$40*J55)</f>
        <v>0</v>
      </c>
      <c r="K56" s="522">
        <f>IF(K54="Nein | Nej",0,$H$40*K55)</f>
        <v>0</v>
      </c>
      <c r="L56" s="578">
        <f>SUMIF(G54, "Ja", G56)+SUMIF(H54, "Ja", H56)+SUMIF(I54, "Ja", I56)+SUMIF(J54, "Ja", J56)+SUMIF(K54, "Ja", K56)</f>
        <v>0</v>
      </c>
      <c r="M56" s="86"/>
      <c r="N56" s="86"/>
      <c r="O56" s="86"/>
      <c r="P56" s="86"/>
      <c r="Q56" s="9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</row>
    <row r="57" spans="1:335" ht="35.25" customHeight="1" thickBot="1" x14ac:dyDescent="0.35">
      <c r="A57"/>
      <c r="B57" s="547"/>
      <c r="C57" s="548"/>
      <c r="D57" s="549"/>
      <c r="E57" s="596"/>
      <c r="F57" s="597"/>
      <c r="G57" s="523"/>
      <c r="H57" s="523"/>
      <c r="I57" s="523"/>
      <c r="J57" s="523"/>
      <c r="K57" s="523"/>
      <c r="L57" s="551"/>
      <c r="M57" s="86"/>
      <c r="N57" s="86"/>
      <c r="O57" s="86"/>
      <c r="P57" s="86"/>
      <c r="Q57" s="96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</row>
    <row r="58" spans="1:33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335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3" spans="3:8" x14ac:dyDescent="0.3">
      <c r="C73"/>
      <c r="D73"/>
      <c r="E73"/>
      <c r="F73"/>
      <c r="G73"/>
      <c r="H73"/>
    </row>
    <row r="74" spans="3:8" x14ac:dyDescent="0.3">
      <c r="C74"/>
      <c r="D74"/>
      <c r="E74"/>
      <c r="F74"/>
      <c r="G74"/>
      <c r="H74"/>
    </row>
    <row r="75" spans="3:8" x14ac:dyDescent="0.3">
      <c r="C75"/>
      <c r="D75"/>
      <c r="E75"/>
      <c r="F75"/>
      <c r="G75"/>
      <c r="H75"/>
    </row>
    <row r="76" spans="3:8" x14ac:dyDescent="0.3">
      <c r="C76"/>
      <c r="D76"/>
      <c r="E76"/>
      <c r="F76"/>
      <c r="G76"/>
      <c r="H76"/>
    </row>
    <row r="77" spans="3:8" x14ac:dyDescent="0.3">
      <c r="C77"/>
      <c r="D77"/>
      <c r="E77"/>
      <c r="F77"/>
      <c r="G77"/>
      <c r="H77"/>
    </row>
    <row r="78" spans="3:8" x14ac:dyDescent="0.3">
      <c r="C78"/>
      <c r="D78"/>
      <c r="E78"/>
      <c r="F78"/>
      <c r="G78"/>
      <c r="H78"/>
    </row>
    <row r="79" spans="3:8" x14ac:dyDescent="0.3">
      <c r="C79"/>
      <c r="D79"/>
      <c r="E79"/>
      <c r="F79"/>
      <c r="G79"/>
      <c r="H79"/>
    </row>
    <row r="80" spans="3:8" x14ac:dyDescent="0.3">
      <c r="C80"/>
      <c r="D80"/>
      <c r="E80"/>
      <c r="F80"/>
      <c r="G80"/>
      <c r="H80"/>
    </row>
    <row r="81" spans="3:8" x14ac:dyDescent="0.3">
      <c r="C81"/>
      <c r="D81"/>
      <c r="E81"/>
      <c r="F81"/>
      <c r="G81"/>
      <c r="H81"/>
    </row>
    <row r="82" spans="3:8" x14ac:dyDescent="0.3">
      <c r="C82"/>
      <c r="D82"/>
      <c r="E82"/>
      <c r="F82"/>
      <c r="G82"/>
      <c r="H82"/>
    </row>
    <row r="83" spans="3:8" x14ac:dyDescent="0.3">
      <c r="C83"/>
      <c r="D83"/>
      <c r="E83"/>
      <c r="F83"/>
      <c r="G83"/>
      <c r="H83"/>
    </row>
  </sheetData>
  <sheetProtection algorithmName="SHA-512" hashValue="M/mF6mAJkxQsj2W9gn0Tm4efQT1BfBmFfgnrqC76Spfb0DcmkH2owNQiZmMqD8LxNWN+7Hoq9+OZJ8WwXDwtWw==" saltValue="hIWZcSS4r+UMF2SvhbHqMg==" spinCount="100000" sheet="1" objects="1" scenarios="1"/>
  <mergeCells count="118">
    <mergeCell ref="B1:I1"/>
    <mergeCell ref="K1:K6"/>
    <mergeCell ref="L1:Q6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  <mergeCell ref="E8:M8"/>
    <mergeCell ref="I13:J13"/>
    <mergeCell ref="E31:H31"/>
    <mergeCell ref="E32:H32"/>
    <mergeCell ref="B34:E35"/>
    <mergeCell ref="B36:E36"/>
    <mergeCell ref="P13:Q13"/>
    <mergeCell ref="B15:D20"/>
    <mergeCell ref="E15:M15"/>
    <mergeCell ref="F16:G16"/>
    <mergeCell ref="K16:M16"/>
    <mergeCell ref="B8:D13"/>
    <mergeCell ref="F9:G9"/>
    <mergeCell ref="P10:Q10"/>
    <mergeCell ref="P11:Q11"/>
    <mergeCell ref="P12:Q12"/>
    <mergeCell ref="I27:K27"/>
    <mergeCell ref="K13:M13"/>
    <mergeCell ref="K9:M9"/>
    <mergeCell ref="E17:E19"/>
    <mergeCell ref="F17:G19"/>
    <mergeCell ref="H17:H19"/>
    <mergeCell ref="I17:I19"/>
    <mergeCell ref="J17:J19"/>
    <mergeCell ref="M43:N43"/>
    <mergeCell ref="O43:P43"/>
    <mergeCell ref="E43:F43"/>
    <mergeCell ref="G43:L43"/>
    <mergeCell ref="P48:Q48"/>
    <mergeCell ref="E49:H49"/>
    <mergeCell ref="I49:O49"/>
    <mergeCell ref="P49:Q49"/>
    <mergeCell ref="I48:O48"/>
    <mergeCell ref="Q44:Q45"/>
    <mergeCell ref="G45:H45"/>
    <mergeCell ref="J56:J57"/>
    <mergeCell ref="E50:O50"/>
    <mergeCell ref="I45:J45"/>
    <mergeCell ref="K45:L45"/>
    <mergeCell ref="E46:Q46"/>
    <mergeCell ref="E47:H47"/>
    <mergeCell ref="I47:O47"/>
    <mergeCell ref="P47:Q47"/>
    <mergeCell ref="E44:F45"/>
    <mergeCell ref="G44:H44"/>
    <mergeCell ref="I44:J44"/>
    <mergeCell ref="K44:L44"/>
    <mergeCell ref="O44:P45"/>
    <mergeCell ref="P50:Q50"/>
    <mergeCell ref="L53:L54"/>
    <mergeCell ref="K56:K57"/>
    <mergeCell ref="L56:L57"/>
    <mergeCell ref="B53:D57"/>
    <mergeCell ref="E53:F53"/>
    <mergeCell ref="B43:D50"/>
    <mergeCell ref="B37:E37"/>
    <mergeCell ref="B22:D25"/>
    <mergeCell ref="E23:F23"/>
    <mergeCell ref="E24:F24"/>
    <mergeCell ref="E25:F25"/>
    <mergeCell ref="B27:D32"/>
    <mergeCell ref="E27:H28"/>
    <mergeCell ref="E29:H29"/>
    <mergeCell ref="E30:H30"/>
    <mergeCell ref="E54:F54"/>
    <mergeCell ref="E55:F55"/>
    <mergeCell ref="E56:F57"/>
    <mergeCell ref="G56:G57"/>
    <mergeCell ref="H56:H57"/>
    <mergeCell ref="E48:H48"/>
    <mergeCell ref="E22:I22"/>
    <mergeCell ref="B38:E38"/>
    <mergeCell ref="B39:E39"/>
    <mergeCell ref="B40:E40"/>
    <mergeCell ref="I56:I57"/>
    <mergeCell ref="F34:H34"/>
    <mergeCell ref="F36:G36"/>
    <mergeCell ref="F37:G37"/>
    <mergeCell ref="F40:G40"/>
    <mergeCell ref="K17:M19"/>
    <mergeCell ref="E10:E12"/>
    <mergeCell ref="F10:G12"/>
    <mergeCell ref="H10:H12"/>
    <mergeCell ref="I10:I12"/>
    <mergeCell ref="J10:J12"/>
    <mergeCell ref="K10:M12"/>
    <mergeCell ref="E13:H13"/>
    <mergeCell ref="E20:H20"/>
    <mergeCell ref="I20:J20"/>
    <mergeCell ref="K20:M20"/>
    <mergeCell ref="G23:H23"/>
    <mergeCell ref="G24:H24"/>
    <mergeCell ref="G25:H25"/>
    <mergeCell ref="I28:J28"/>
    <mergeCell ref="I29:J29"/>
    <mergeCell ref="I30:J30"/>
    <mergeCell ref="I31:J31"/>
    <mergeCell ref="I32:J32"/>
    <mergeCell ref="F35:G35"/>
  </mergeCells>
  <conditionalFormatting sqref="G55">
    <cfRule type="expression" dxfId="95" priority="32">
      <formula>$G$54="Ja"</formula>
    </cfRule>
    <cfRule type="expression" dxfId="94" priority="33">
      <formula>$G$54="Nein | Nej"</formula>
    </cfRule>
  </conditionalFormatting>
  <conditionalFormatting sqref="H55">
    <cfRule type="expression" dxfId="93" priority="31">
      <formula>$H$54="Ja"</formula>
    </cfRule>
  </conditionalFormatting>
  <conditionalFormatting sqref="H56:K57">
    <cfRule type="expression" dxfId="92" priority="12">
      <formula>$H$54="Nein | Nej"</formula>
    </cfRule>
  </conditionalFormatting>
  <conditionalFormatting sqref="I55">
    <cfRule type="expression" dxfId="91" priority="29">
      <formula>$I$54="Ja"</formula>
    </cfRule>
    <cfRule type="expression" dxfId="90" priority="30">
      <formula>$I$54="Nein | Nej"</formula>
    </cfRule>
  </conditionalFormatting>
  <conditionalFormatting sqref="J55">
    <cfRule type="expression" dxfId="89" priority="27">
      <formula>$J$54="Ja"</formula>
    </cfRule>
    <cfRule type="expression" dxfId="88" priority="28">
      <formula>$J$54="Nein | Nej"</formula>
    </cfRule>
  </conditionalFormatting>
  <conditionalFormatting sqref="K55">
    <cfRule type="expression" dxfId="87" priority="25">
      <formula>$K$54="Ja"</formula>
    </cfRule>
    <cfRule type="expression" dxfId="86" priority="26">
      <formula>$K$54="Nein | Nej"</formula>
    </cfRule>
  </conditionalFormatting>
  <conditionalFormatting sqref="L55">
    <cfRule type="cellIs" dxfId="85" priority="1" operator="equal">
      <formula>1</formula>
    </cfRule>
    <cfRule type="cellIs" dxfId="84" priority="2" operator="lessThan">
      <formula>1</formula>
    </cfRule>
    <cfRule type="cellIs" dxfId="83" priority="3" operator="greaterThan">
      <formula>100%</formula>
    </cfRule>
  </conditionalFormatting>
  <conditionalFormatting sqref="Q44">
    <cfRule type="cellIs" dxfId="82" priority="34" operator="notEqual">
      <formula>0</formula>
    </cfRule>
  </conditionalFormatting>
  <conditionalFormatting sqref="Q44:Q45">
    <cfRule type="cellIs" dxfId="81" priority="14" operator="equal">
      <formula>0</formula>
    </cfRule>
  </conditionalFormatting>
  <dataValidations xWindow="693" yWindow="778" count="10">
    <dataValidation type="decimal" operator="greaterThanOrEqual" allowBlank="1" showInputMessage="1" showErrorMessage="1" prompt="Bitte geben Sie hier die Höhe des Interreg-Zuschusses für den Partner an | Indtast venligst værdien for Interreg-tilskuddet for partneren  " sqref="I45" xr:uid="{00000000-0002-0000-0600-000000000000}">
      <formula1>0</formula1>
    </dataValidation>
    <dataValidation type="decimal" operator="greaterThanOrEqual" allowBlank="1" showInputMessage="1" showErrorMessage="1" sqref="P48:Q49 I29:I31" xr:uid="{00000000-0002-0000-0600-000001000000}">
      <formula1>0</formula1>
    </dataValidation>
    <dataValidation type="textLength" allowBlank="1" showInputMessage="1" showErrorMessage="1" sqref="E29:H31 P10:Q12 I48:O49 K17 K10" xr:uid="{00000000-0002-0000-0600-000002000000}">
      <formula1>0</formula1>
      <formula2>1000</formula2>
    </dataValidation>
    <dataValidation type="custom" allowBlank="1" showInputMessage="1" showErrorMessage="1" sqref="G54" xr:uid="{00000000-0002-0000-0600-000003000000}">
      <formula1>"Ja"</formula1>
    </dataValidation>
    <dataValidation type="list" allowBlank="1" showInputMessage="1" showErrorMessage="1" prompt="Bitte setzen Sie die Auswahl auf &quot;Ja&quot;, wenn der Partner am Teilziel beteiligt ist | Vælg venligst &quot;ja&quot;, når partneren deltager i delmålet " sqref="H54:K54" xr:uid="{00000000-0002-0000-0600-000004000000}">
      <formula1>"Ja,Nein | Nej"</formula1>
    </dataValidation>
    <dataValidation allowBlank="1" showInputMessage="1" showErrorMessage="1" error="Bitte tragen Sie entweder &quot;DE&quot; oder DK&quot; ein. | Venligst indsæt enten &quot;DE&quot; eller &quot;DK&quot;" sqref="D3" xr:uid="{00000000-0002-0000-0600-000005000000}"/>
    <dataValidation type="decimal" operator="greaterThanOrEqual" allowBlank="1" showInputMessage="1" showErrorMessage="1" prompt="Bitte geben Sie hier die Anzahl der Vollzeitstellen für jede der drei Leistungsgruppen in der Nachlaufzeit an | Indtast venligst her antal fuldtidsstillinger for hver af de tre funktionsgrupper i opfølgningsperioden" sqref="I17" xr:uid="{00000000-0002-0000-0600-000006000000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Projektperiode an | Indtast venligst her antal fuldtidsstillinger for hver af de tre funktionsgrupper i projektperioden" sqref="I10" xr:uid="{00000000-0002-0000-0600-000007000000}">
      <formula1>0</formula1>
    </dataValidation>
    <dataValidation type="textLength" allowBlank="1" showInputMessage="1" showErrorMessage="1" prompt="Bitte fügen Sie hier eine Beschreibung der Aktivitäten im Projekt mit Verweis auf die Teilziele und Meilensteine ein | Indsæt venligst en beskrivelse af aktiviteterne i projektet inkl. henvisning til delmål og milepæle." sqref="F10:G12" xr:uid="{00000000-0002-0000-0600-000008000000}">
      <formula1>0</formula1>
      <formula2>1000</formula2>
    </dataValidation>
    <dataValidation type="textLength" allowBlank="1" showInputMessage="1" showErrorMessage="1" prompt="Bitte fügen Sie hier eine Beschreibung der Tätigkeiten im Projekt bei | Tilføj her venligst en beskrivelse af aktiviteterne i projektet." sqref="F17:G19" xr:uid="{00000000-0002-0000-0600-000009000000}">
      <formula1>0</formula1>
      <formula2>1000</formula2>
    </dataValidation>
  </dataValidations>
  <pageMargins left="0.23622047244094491" right="0.23622047244094491" top="0.74803149606299213" bottom="0.74803149606299213" header="0.31496062992125984" footer="0.31496062992125984"/>
  <pageSetup paperSize="9" scale="47" fitToHeight="2" orientation="landscape" r:id="rId1"/>
  <headerFooter alignWithMargins="0">
    <oddHeader>&amp;L&amp;G&amp;C&amp;G</oddHeader>
    <oddFooter>&amp;L&amp;K000000Version 1.2, 07.07.2026&amp;CBudget PKP - Modell A | Budget PKP - model A&amp;R Budget &amp;A Seite | side  &amp;P/&amp;N</oddFooter>
  </headerFooter>
  <rowBreaks count="2" manualBreakCount="2">
    <brk id="21" max="16383" man="1"/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xWindow="693" yWindow="778" count="2">
        <x14:dataValidation type="decimal" allowBlank="1" showInputMessage="1" showErrorMessage="1" error="Bitte wählen Sie einen Wert höher als 0 % und maximal 100 %, wenn der Partner an dem Teilziel beteiligt ist | Vælg indtast en værdi højere end 0 % og maksimal 100 %, når partneren deltager i delmålet" prompt="Bitte wählen Sie einen Wert höher als 0 % und maximal 100 %, wenn der Partner an dem Teilziel beteiligt ist | Vælg indtast en værdi højere end 0 % og maksimal 100 %, når partneren deltager i delmålet" xr:uid="{00000000-0002-0000-0600-00000A000000}">
          <x14:formula1>
            <xm:f>Quellen!$H$3</xm:f>
          </x14:formula1>
          <x14:formula2>
            <xm:f>Quellen!$L$3</xm:f>
          </x14:formula2>
          <xm:sqref>G55:K55</xm:sqref>
        </x14:dataValidation>
        <x14:dataValidation type="list" allowBlank="1" showInputMessage="1" showErrorMessage="1" prompt="Bitte wählen Sie die Form der Kofinanzierung aus der Auswahl | Vælg venligst medfinansieringsformen ud fra listen" xr:uid="{00000000-0002-0000-0600-00000B000000}">
          <x14:formula1>
            <xm:f>Quellen!$B$4:$B$8</xm:f>
          </x14:formula1>
          <xm:sqref>E48:H49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8">
    <tabColor rgb="FFBCBCBC"/>
  </sheetPr>
  <dimension ref="A1:LW83"/>
  <sheetViews>
    <sheetView showGridLines="0" topLeftCell="A12" zoomScale="90" zoomScaleNormal="90" zoomScaleSheetLayoutView="80" workbookViewId="0">
      <selection activeCell="I13" sqref="I13:J13"/>
    </sheetView>
  </sheetViews>
  <sheetFormatPr defaultColWidth="2.5546875" defaultRowHeight="14.4" x14ac:dyDescent="0.3"/>
  <cols>
    <col min="1" max="1" width="4.5546875" style="31" customWidth="1"/>
    <col min="2" max="3" width="15.88671875" style="31" customWidth="1"/>
    <col min="4" max="4" width="9.44140625" style="31" customWidth="1"/>
    <col min="5" max="15" width="15.88671875" style="31" customWidth="1"/>
    <col min="16" max="16" width="15.44140625" style="31" customWidth="1"/>
    <col min="17" max="17" width="21.88671875" style="31" customWidth="1"/>
    <col min="18" max="16384" width="2.5546875" style="31"/>
  </cols>
  <sheetData>
    <row r="1" spans="2:335" ht="33.75" customHeight="1" x14ac:dyDescent="0.3">
      <c r="B1" s="612" t="s">
        <v>113</v>
      </c>
      <c r="C1" s="613"/>
      <c r="D1" s="613"/>
      <c r="E1" s="613"/>
      <c r="F1" s="613"/>
      <c r="G1" s="613"/>
      <c r="H1" s="613"/>
      <c r="I1" s="614"/>
      <c r="K1" s="580" t="s">
        <v>96</v>
      </c>
      <c r="L1" s="583" t="s">
        <v>167</v>
      </c>
      <c r="M1" s="584"/>
      <c r="N1" s="584"/>
      <c r="O1" s="584"/>
      <c r="P1" s="584"/>
      <c r="Q1" s="585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</row>
    <row r="2" spans="2:335" s="32" customFormat="1" ht="52.5" customHeight="1" x14ac:dyDescent="0.3">
      <c r="B2" s="623" t="s">
        <v>44</v>
      </c>
      <c r="C2" s="624"/>
      <c r="D2" s="627" t="str">
        <f>IF('Angaben-Oplysninger'!E7="","",'Angaben-Oplysninger'!E7)</f>
        <v/>
      </c>
      <c r="E2" s="627"/>
      <c r="F2" s="624" t="s">
        <v>45</v>
      </c>
      <c r="G2" s="624"/>
      <c r="H2" s="628" t="str">
        <f>K45</f>
        <v>-</v>
      </c>
      <c r="I2" s="629"/>
      <c r="K2" s="581"/>
      <c r="L2" s="586"/>
      <c r="M2" s="587"/>
      <c r="N2" s="587"/>
      <c r="O2" s="587"/>
      <c r="P2" s="587"/>
      <c r="Q2" s="588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</row>
    <row r="3" spans="2:335" s="32" customFormat="1" ht="52.5" customHeight="1" x14ac:dyDescent="0.3">
      <c r="B3" s="623" t="s">
        <v>46</v>
      </c>
      <c r="C3" s="624"/>
      <c r="D3" s="627" t="str">
        <f>IF('Angaben-Oplysninger'!F19="","",'Angaben-Oplysninger'!F19)</f>
        <v/>
      </c>
      <c r="E3" s="627"/>
      <c r="F3" s="624" t="s">
        <v>47</v>
      </c>
      <c r="G3" s="624"/>
      <c r="H3" s="631">
        <f>E44</f>
        <v>0</v>
      </c>
      <c r="I3" s="632"/>
      <c r="K3" s="581"/>
      <c r="L3" s="586"/>
      <c r="M3" s="587"/>
      <c r="N3" s="587"/>
      <c r="O3" s="587"/>
      <c r="P3" s="587"/>
      <c r="Q3" s="588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</row>
    <row r="4" spans="2:335" s="32" customFormat="1" ht="52.5" customHeight="1" x14ac:dyDescent="0.3">
      <c r="B4" s="623" t="s">
        <v>65</v>
      </c>
      <c r="C4" s="624"/>
      <c r="D4" s="627" t="str">
        <f>IF('Angaben-Oplysninger'!D19="","",'Angaben-Oplysninger'!D19)</f>
        <v/>
      </c>
      <c r="E4" s="627"/>
      <c r="F4" s="624" t="s">
        <v>48</v>
      </c>
      <c r="G4" s="624"/>
      <c r="H4" s="621">
        <f>I45</f>
        <v>0</v>
      </c>
      <c r="I4" s="622"/>
      <c r="K4" s="581"/>
      <c r="L4" s="586"/>
      <c r="M4" s="587"/>
      <c r="N4" s="587"/>
      <c r="O4" s="587"/>
      <c r="P4" s="587"/>
      <c r="Q4" s="588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</row>
    <row r="5" spans="2:335" s="32" customFormat="1" ht="52.5" customHeight="1" thickBot="1" x14ac:dyDescent="0.35">
      <c r="B5" s="625" t="s">
        <v>66</v>
      </c>
      <c r="C5" s="626"/>
      <c r="D5" s="630" t="str">
        <f>'Angaben-Oplysninger'!C19</f>
        <v>Projektpartner 4</v>
      </c>
      <c r="E5" s="630"/>
      <c r="F5" s="626" t="s">
        <v>174</v>
      </c>
      <c r="G5" s="626"/>
      <c r="H5" s="621" t="str">
        <f>IF(H2="-","-",H3*(100%-H2))</f>
        <v>-</v>
      </c>
      <c r="I5" s="622"/>
      <c r="K5" s="581"/>
      <c r="L5" s="586"/>
      <c r="M5" s="587"/>
      <c r="N5" s="587"/>
      <c r="O5" s="587"/>
      <c r="P5" s="587"/>
      <c r="Q5" s="588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</row>
    <row r="6" spans="2:335" s="32" customFormat="1" ht="48.75" customHeight="1" thickBot="1" x14ac:dyDescent="0.35">
      <c r="K6" s="582"/>
      <c r="L6" s="589"/>
      <c r="M6" s="590"/>
      <c r="N6" s="590"/>
      <c r="O6" s="590"/>
      <c r="P6" s="590"/>
      <c r="Q6" s="59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</row>
    <row r="7" spans="2:335" s="32" customFormat="1" ht="19.5" customHeight="1" thickBot="1" x14ac:dyDescent="0.35"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2:335" s="32" customFormat="1" ht="37.5" customHeight="1" thickBot="1" x14ac:dyDescent="0.35">
      <c r="B8" s="615" t="s">
        <v>260</v>
      </c>
      <c r="C8" s="616"/>
      <c r="D8" s="616"/>
      <c r="E8" s="715" t="s">
        <v>240</v>
      </c>
      <c r="F8" s="716"/>
      <c r="G8" s="716"/>
      <c r="H8" s="716"/>
      <c r="I8" s="716"/>
      <c r="J8" s="716"/>
      <c r="K8" s="716"/>
      <c r="L8" s="716"/>
      <c r="M8" s="717"/>
      <c r="N8" s="161"/>
      <c r="O8" s="161"/>
      <c r="P8" s="161"/>
      <c r="Q8" s="161"/>
      <c r="R8" s="159"/>
      <c r="S8" s="159"/>
      <c r="T8" s="159"/>
      <c r="U8" s="159"/>
      <c r="V8" s="159"/>
      <c r="W8" s="159"/>
      <c r="X8" s="162"/>
      <c r="Y8" s="162"/>
      <c r="Z8" s="162"/>
      <c r="AA8" s="162"/>
      <c r="AB8" s="162"/>
      <c r="AC8" s="162"/>
      <c r="AD8" s="162"/>
      <c r="AE8" s="162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2:335" s="32" customFormat="1" ht="66.75" customHeight="1" x14ac:dyDescent="0.3">
      <c r="B9" s="617"/>
      <c r="C9" s="618"/>
      <c r="D9" s="618"/>
      <c r="E9" s="112" t="s">
        <v>233</v>
      </c>
      <c r="F9" s="718" t="s">
        <v>267</v>
      </c>
      <c r="G9" s="718"/>
      <c r="H9" s="118" t="s">
        <v>98</v>
      </c>
      <c r="I9" s="118" t="s">
        <v>42</v>
      </c>
      <c r="J9" s="118" t="s">
        <v>234</v>
      </c>
      <c r="K9" s="718" t="s">
        <v>232</v>
      </c>
      <c r="L9" s="718"/>
      <c r="M9" s="719"/>
      <c r="N9" s="160"/>
      <c r="O9" s="160"/>
      <c r="P9" s="161"/>
      <c r="Q9" s="161"/>
      <c r="R9" s="159"/>
      <c r="S9" s="159"/>
      <c r="T9" s="159"/>
      <c r="U9" s="159"/>
      <c r="V9" s="159"/>
      <c r="W9" s="159"/>
      <c r="X9" s="162"/>
      <c r="Y9" s="162"/>
      <c r="Z9" s="162"/>
      <c r="AA9" s="162"/>
      <c r="AB9" s="162"/>
      <c r="AC9" s="162"/>
      <c r="AD9" s="162"/>
      <c r="AE9" s="162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2:335" s="32" customFormat="1" ht="150" customHeight="1" x14ac:dyDescent="0.3">
      <c r="B10" s="617"/>
      <c r="C10" s="618"/>
      <c r="D10" s="618"/>
      <c r="E10" s="669" t="s">
        <v>43</v>
      </c>
      <c r="F10" s="672"/>
      <c r="G10" s="673"/>
      <c r="H10" s="678">
        <f>IF($D$3="DE",46,IF($D$3="DK",51,0))</f>
        <v>0</v>
      </c>
      <c r="I10" s="699">
        <v>0</v>
      </c>
      <c r="J10" s="678">
        <f>ROUND($H10*I10*1720,2)</f>
        <v>0</v>
      </c>
      <c r="K10" s="702"/>
      <c r="L10" s="703"/>
      <c r="M10" s="704"/>
      <c r="N10" s="87"/>
      <c r="O10" s="88"/>
      <c r="P10" s="158"/>
      <c r="Q10" s="158"/>
      <c r="R10" s="159"/>
      <c r="S10" s="159"/>
      <c r="T10" s="159"/>
      <c r="U10" s="159"/>
      <c r="V10" s="159"/>
      <c r="W10" s="159"/>
      <c r="X10" s="162"/>
      <c r="Y10" s="162"/>
      <c r="Z10" s="162"/>
      <c r="AA10" s="162"/>
      <c r="AB10" s="162"/>
      <c r="AC10" s="162"/>
      <c r="AD10" s="162"/>
      <c r="AE10" s="162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2:335" s="32" customFormat="1" ht="150" customHeight="1" x14ac:dyDescent="0.3">
      <c r="B11" s="617"/>
      <c r="C11" s="618"/>
      <c r="D11" s="618"/>
      <c r="E11" s="670"/>
      <c r="F11" s="674"/>
      <c r="G11" s="675"/>
      <c r="H11" s="679"/>
      <c r="I11" s="700"/>
      <c r="J11" s="679"/>
      <c r="K11" s="705"/>
      <c r="L11" s="706"/>
      <c r="M11" s="707"/>
      <c r="N11" s="87"/>
      <c r="O11" s="88"/>
      <c r="P11" s="158"/>
      <c r="Q11" s="158"/>
      <c r="R11" s="159"/>
      <c r="S11" s="159"/>
      <c r="T11" s="159"/>
      <c r="U11" s="159"/>
      <c r="V11" s="159"/>
      <c r="W11" s="159"/>
      <c r="X11" s="162"/>
      <c r="Y11" s="162"/>
      <c r="Z11" s="162"/>
      <c r="AA11" s="162"/>
      <c r="AB11" s="162"/>
      <c r="AC11" s="162"/>
      <c r="AD11" s="162"/>
      <c r="AE11" s="162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2:335" s="32" customFormat="1" ht="41.1" customHeight="1" thickBot="1" x14ac:dyDescent="0.35">
      <c r="B12" s="617"/>
      <c r="C12" s="618"/>
      <c r="D12" s="618"/>
      <c r="E12" s="671"/>
      <c r="F12" s="676"/>
      <c r="G12" s="677"/>
      <c r="H12" s="680"/>
      <c r="I12" s="701"/>
      <c r="J12" s="680"/>
      <c r="K12" s="708"/>
      <c r="L12" s="709"/>
      <c r="M12" s="710"/>
      <c r="N12" s="87"/>
      <c r="O12" s="88"/>
      <c r="P12" s="158"/>
      <c r="Q12" s="158"/>
      <c r="R12" s="159"/>
      <c r="S12" s="159"/>
      <c r="T12" s="159"/>
      <c r="U12" s="159"/>
      <c r="V12" s="159"/>
      <c r="W12" s="159"/>
      <c r="X12" s="162"/>
      <c r="Y12" s="162"/>
      <c r="Z12" s="162"/>
      <c r="AA12" s="162"/>
      <c r="AB12" s="162"/>
      <c r="AC12" s="162"/>
      <c r="AD12" s="162"/>
      <c r="AE12" s="16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2:335" s="32" customFormat="1" ht="33" customHeight="1" thickBot="1" x14ac:dyDescent="0.35">
      <c r="B13" s="619"/>
      <c r="C13" s="620"/>
      <c r="D13" s="620"/>
      <c r="E13" s="686" t="s">
        <v>9</v>
      </c>
      <c r="F13" s="687"/>
      <c r="G13" s="687"/>
      <c r="H13" s="687"/>
      <c r="I13" s="740">
        <f>J10</f>
        <v>0</v>
      </c>
      <c r="J13" s="740"/>
      <c r="K13" s="713"/>
      <c r="L13" s="713"/>
      <c r="M13" s="714"/>
      <c r="N13" s="96"/>
      <c r="O13" s="88"/>
      <c r="P13" s="159"/>
      <c r="Q13" s="159"/>
      <c r="R13" s="159"/>
      <c r="S13" s="159"/>
      <c r="T13" s="159"/>
      <c r="U13" s="159"/>
      <c r="V13" s="159"/>
      <c r="W13" s="159"/>
      <c r="X13" s="162"/>
      <c r="Y13" s="162"/>
      <c r="Z13" s="162"/>
      <c r="AA13" s="162"/>
      <c r="AB13" s="162"/>
      <c r="AC13" s="162"/>
      <c r="AD13" s="162"/>
      <c r="AE13" s="162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2:335" s="32" customFormat="1" ht="23.25" hidden="1" customHeight="1" thickBot="1" x14ac:dyDescent="0.35">
      <c r="B14" s="33"/>
      <c r="C14" s="34"/>
      <c r="D14" s="35"/>
      <c r="E14" s="36"/>
      <c r="F14" s="34"/>
      <c r="G14" s="34"/>
      <c r="H14" s="37"/>
      <c r="I14" s="38"/>
      <c r="J14" s="38"/>
      <c r="K14" s="38"/>
      <c r="L14" s="38"/>
      <c r="M14" s="38"/>
      <c r="N14" s="38"/>
      <c r="O14" s="39"/>
      <c r="P14" s="39"/>
      <c r="Q14" s="39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</row>
    <row r="15" spans="2:335" s="32" customFormat="1" ht="39" hidden="1" customHeight="1" thickBot="1" x14ac:dyDescent="0.35">
      <c r="B15" s="538" t="s">
        <v>196</v>
      </c>
      <c r="C15" s="639"/>
      <c r="D15" s="640"/>
      <c r="E15" s="511" t="s">
        <v>203</v>
      </c>
      <c r="F15" s="512"/>
      <c r="G15" s="512"/>
      <c r="H15" s="512"/>
      <c r="I15" s="512"/>
      <c r="J15" s="512"/>
      <c r="K15" s="512"/>
      <c r="L15" s="512"/>
      <c r="M15" s="513"/>
      <c r="N15" s="38"/>
      <c r="O15" s="39"/>
      <c r="P15" s="39"/>
      <c r="Q15" s="3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2:335" s="32" customFormat="1" ht="60.75" hidden="1" customHeight="1" x14ac:dyDescent="0.3">
      <c r="B16" s="641"/>
      <c r="C16" s="642"/>
      <c r="D16" s="643"/>
      <c r="E16" s="112" t="s">
        <v>198</v>
      </c>
      <c r="F16" s="595" t="s">
        <v>140</v>
      </c>
      <c r="G16" s="595"/>
      <c r="H16" s="118" t="s">
        <v>98</v>
      </c>
      <c r="I16" s="118" t="s">
        <v>42</v>
      </c>
      <c r="J16" s="118" t="s">
        <v>131</v>
      </c>
      <c r="K16" s="718" t="s">
        <v>139</v>
      </c>
      <c r="L16" s="718"/>
      <c r="M16" s="719"/>
      <c r="N16" s="38"/>
      <c r="O16" s="39"/>
      <c r="P16" s="39"/>
      <c r="Q16" s="3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2:335" s="32" customFormat="1" ht="48" hidden="1" customHeight="1" x14ac:dyDescent="0.3">
      <c r="B17" s="641"/>
      <c r="C17" s="642"/>
      <c r="D17" s="643"/>
      <c r="E17" s="669" t="s">
        <v>43</v>
      </c>
      <c r="F17" s="672"/>
      <c r="G17" s="673"/>
      <c r="H17" s="678">
        <f>IF($D$3="DE",46,IF($D$3="DK",51,0))</f>
        <v>0</v>
      </c>
      <c r="I17" s="699"/>
      <c r="J17" s="678">
        <f>ROUND(H17*I17*(1720/6),2)</f>
        <v>0</v>
      </c>
      <c r="K17" s="702"/>
      <c r="L17" s="703"/>
      <c r="M17" s="704"/>
      <c r="N17" s="38"/>
      <c r="O17" s="39"/>
      <c r="P17" s="39"/>
      <c r="Q17" s="3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</row>
    <row r="18" spans="2:335" s="32" customFormat="1" ht="49.35" hidden="1" customHeight="1" x14ac:dyDescent="0.3">
      <c r="B18" s="644"/>
      <c r="C18" s="645"/>
      <c r="D18" s="646"/>
      <c r="E18" s="670"/>
      <c r="F18" s="674"/>
      <c r="G18" s="675"/>
      <c r="H18" s="679"/>
      <c r="I18" s="700"/>
      <c r="J18" s="679"/>
      <c r="K18" s="705"/>
      <c r="L18" s="706"/>
      <c r="M18" s="707"/>
      <c r="N18" s="38"/>
      <c r="O18" s="39"/>
      <c r="P18" s="39"/>
      <c r="Q18" s="3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</row>
    <row r="19" spans="2:335" s="32" customFormat="1" ht="29.4" hidden="1" customHeight="1" thickBot="1" x14ac:dyDescent="0.35">
      <c r="B19" s="644"/>
      <c r="C19" s="645"/>
      <c r="D19" s="646"/>
      <c r="E19" s="671"/>
      <c r="F19" s="676"/>
      <c r="G19" s="677"/>
      <c r="H19" s="680"/>
      <c r="I19" s="701"/>
      <c r="J19" s="680"/>
      <c r="K19" s="708"/>
      <c r="L19" s="709"/>
      <c r="M19" s="710"/>
      <c r="N19" s="38"/>
      <c r="O19" s="39"/>
      <c r="P19" s="39"/>
      <c r="Q19" s="3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2:335" s="32" customFormat="1" ht="34.5" hidden="1" customHeight="1" thickBot="1" x14ac:dyDescent="0.35">
      <c r="B20" s="647"/>
      <c r="C20" s="648"/>
      <c r="D20" s="649"/>
      <c r="E20" s="696" t="s">
        <v>9</v>
      </c>
      <c r="F20" s="687"/>
      <c r="G20" s="687"/>
      <c r="H20" s="687"/>
      <c r="I20" s="740">
        <f>J17</f>
        <v>0</v>
      </c>
      <c r="J20" s="740"/>
      <c r="K20" s="741"/>
      <c r="L20" s="741"/>
      <c r="M20" s="742"/>
      <c r="N20" s="38"/>
      <c r="O20" s="39"/>
      <c r="P20" s="39"/>
      <c r="Q20" s="3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2:335" customFormat="1" ht="34.5" customHeight="1" thickBot="1" x14ac:dyDescent="0.35"/>
    <row r="22" spans="2:335" s="32" customFormat="1" ht="37.5" customHeight="1" x14ac:dyDescent="0.3">
      <c r="B22" s="538" t="s">
        <v>168</v>
      </c>
      <c r="C22" s="639"/>
      <c r="D22" s="640"/>
      <c r="E22" s="733" t="s">
        <v>157</v>
      </c>
      <c r="F22" s="734"/>
      <c r="G22" s="734"/>
      <c r="H22" s="734"/>
      <c r="I22" s="736"/>
      <c r="J22" s="42"/>
      <c r="K22" s="4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</row>
    <row r="23" spans="2:335" s="32" customFormat="1" ht="55.5" customHeight="1" x14ac:dyDescent="0.3">
      <c r="B23" s="641"/>
      <c r="C23" s="642"/>
      <c r="D23" s="643"/>
      <c r="E23" s="751"/>
      <c r="F23" s="752"/>
      <c r="G23" s="720" t="s">
        <v>156</v>
      </c>
      <c r="H23" s="721"/>
      <c r="I23" s="72" t="s">
        <v>9</v>
      </c>
      <c r="J23" s="86"/>
      <c r="K23" s="86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</row>
    <row r="24" spans="2:335" s="32" customFormat="1" ht="30.75" customHeight="1" thickBot="1" x14ac:dyDescent="0.35">
      <c r="B24" s="641"/>
      <c r="C24" s="642"/>
      <c r="D24" s="643"/>
      <c r="E24" s="724" t="s">
        <v>99</v>
      </c>
      <c r="F24" s="725"/>
      <c r="G24" s="501">
        <f>I13</f>
        <v>0</v>
      </c>
      <c r="H24" s="502"/>
      <c r="I24" s="40">
        <f>SUM(G24:H24)</f>
        <v>0</v>
      </c>
      <c r="J24" s="93"/>
      <c r="K24" s="93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</row>
    <row r="25" spans="2:335" s="32" customFormat="1" ht="28.5" customHeight="1" thickBot="1" x14ac:dyDescent="0.35">
      <c r="B25" s="647"/>
      <c r="C25" s="648"/>
      <c r="D25" s="649"/>
      <c r="E25" s="694" t="s">
        <v>9</v>
      </c>
      <c r="F25" s="696"/>
      <c r="G25" s="503">
        <f>ROUND(G24*0.4,2)</f>
        <v>0</v>
      </c>
      <c r="H25" s="504"/>
      <c r="I25" s="41">
        <f>SUM(G25:H25)</f>
        <v>0</v>
      </c>
      <c r="J25" s="93"/>
      <c r="K25" s="94"/>
      <c r="M25" s="42"/>
      <c r="N25" s="42"/>
      <c r="Q25" s="3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</row>
    <row r="26" spans="2:335" s="32" customFormat="1" ht="28.5" customHeight="1" thickBot="1" x14ac:dyDescent="0.35">
      <c r="B26"/>
      <c r="C26"/>
      <c r="D26"/>
      <c r="E26"/>
      <c r="F26"/>
      <c r="G26"/>
      <c r="H26"/>
      <c r="I26"/>
      <c r="J26"/>
      <c r="K26"/>
      <c r="L26" s="42"/>
      <c r="M26" s="42"/>
      <c r="N26" s="42"/>
      <c r="Q26" s="3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</row>
    <row r="27" spans="2:335" s="32" customFormat="1" ht="38.25" customHeight="1" x14ac:dyDescent="0.3">
      <c r="B27" s="538" t="s">
        <v>186</v>
      </c>
      <c r="C27" s="639"/>
      <c r="D27" s="650"/>
      <c r="E27" s="593" t="s">
        <v>67</v>
      </c>
      <c r="F27" s="533"/>
      <c r="G27" s="533"/>
      <c r="H27" s="653"/>
      <c r="I27" s="733" t="s">
        <v>157</v>
      </c>
      <c r="J27" s="734"/>
      <c r="K27" s="736"/>
      <c r="L27" s="42"/>
      <c r="M27" s="42"/>
      <c r="N27" s="36"/>
      <c r="O27" s="43"/>
      <c r="P27" s="43"/>
      <c r="Q27" s="4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</row>
    <row r="28" spans="2:335" s="32" customFormat="1" ht="47.25" customHeight="1" thickBot="1" x14ac:dyDescent="0.35">
      <c r="B28" s="641"/>
      <c r="C28" s="642"/>
      <c r="D28" s="651"/>
      <c r="E28" s="726"/>
      <c r="F28" s="727"/>
      <c r="G28" s="727"/>
      <c r="H28" s="728"/>
      <c r="I28" s="489" t="s">
        <v>156</v>
      </c>
      <c r="J28" s="490"/>
      <c r="K28" s="155" t="s">
        <v>9</v>
      </c>
      <c r="L28" s="86"/>
      <c r="M28" s="86"/>
      <c r="N28" s="44"/>
      <c r="O28" s="43"/>
      <c r="P28" s="43"/>
      <c r="Q28" s="4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</row>
    <row r="29" spans="2:335" s="32" customFormat="1" ht="30.75" customHeight="1" x14ac:dyDescent="0.3">
      <c r="B29" s="641"/>
      <c r="C29" s="642"/>
      <c r="D29" s="651"/>
      <c r="E29" s="660"/>
      <c r="F29" s="661"/>
      <c r="G29" s="661"/>
      <c r="H29" s="662"/>
      <c r="I29" s="491"/>
      <c r="J29" s="492"/>
      <c r="K29" s="153">
        <f>I29</f>
        <v>0</v>
      </c>
      <c r="M29" s="90"/>
      <c r="N29" s="45"/>
      <c r="O29" s="43"/>
      <c r="P29" s="43"/>
      <c r="Q29" s="4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</row>
    <row r="30" spans="2:335" s="32" customFormat="1" ht="39.75" customHeight="1" x14ac:dyDescent="0.3">
      <c r="B30" s="641"/>
      <c r="C30" s="642"/>
      <c r="D30" s="651"/>
      <c r="E30" s="660"/>
      <c r="F30" s="661"/>
      <c r="G30" s="661"/>
      <c r="H30" s="662"/>
      <c r="I30" s="493"/>
      <c r="J30" s="494"/>
      <c r="K30" s="113">
        <f>I30</f>
        <v>0</v>
      </c>
      <c r="M30" s="90"/>
      <c r="N30" s="45"/>
      <c r="O30" s="43"/>
      <c r="P30" s="43"/>
      <c r="Q30" s="4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</row>
    <row r="31" spans="2:335" s="32" customFormat="1" ht="32.25" customHeight="1" thickBot="1" x14ac:dyDescent="0.35">
      <c r="B31" s="641"/>
      <c r="C31" s="642"/>
      <c r="D31" s="651"/>
      <c r="E31" s="737"/>
      <c r="F31" s="738"/>
      <c r="G31" s="738"/>
      <c r="H31" s="739"/>
      <c r="I31" s="495"/>
      <c r="J31" s="496"/>
      <c r="K31" s="114">
        <f>I31</f>
        <v>0</v>
      </c>
      <c r="M31" s="90"/>
      <c r="N31" s="45"/>
      <c r="O31" s="43"/>
      <c r="P31" s="43"/>
      <c r="Q31" s="43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</row>
    <row r="32" spans="2:335" s="32" customFormat="1" ht="30.75" customHeight="1" thickBot="1" x14ac:dyDescent="0.35">
      <c r="B32" s="647"/>
      <c r="C32" s="648"/>
      <c r="D32" s="652"/>
      <c r="E32" s="666" t="s">
        <v>34</v>
      </c>
      <c r="F32" s="667"/>
      <c r="G32" s="667"/>
      <c r="H32" s="668"/>
      <c r="I32" s="497">
        <f>SUM(I29:I31)</f>
        <v>0</v>
      </c>
      <c r="J32" s="498"/>
      <c r="K32" s="115">
        <f>SUM(K29:K31)</f>
        <v>0</v>
      </c>
      <c r="M32" s="91"/>
      <c r="N32" s="46"/>
      <c r="O32" s="43"/>
      <c r="P32" s="43"/>
      <c r="Q32" s="43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</row>
    <row r="33" spans="1:335" s="32" customFormat="1" ht="31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</row>
    <row r="34" spans="1:335" s="32" customFormat="1" ht="33" customHeight="1" x14ac:dyDescent="0.3">
      <c r="A34"/>
      <c r="B34" s="633" t="s">
        <v>114</v>
      </c>
      <c r="C34" s="634"/>
      <c r="D34" s="634"/>
      <c r="E34" s="635"/>
      <c r="F34" s="733" t="s">
        <v>157</v>
      </c>
      <c r="G34" s="734"/>
      <c r="H34" s="736"/>
      <c r="I34" s="42"/>
      <c r="J34" s="42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</row>
    <row r="35" spans="1:335" s="32" customFormat="1" ht="57" customHeight="1" x14ac:dyDescent="0.3">
      <c r="A35"/>
      <c r="B35" s="636"/>
      <c r="C35" s="637"/>
      <c r="D35" s="637"/>
      <c r="E35" s="638"/>
      <c r="F35" s="722" t="s">
        <v>156</v>
      </c>
      <c r="G35" s="723"/>
      <c r="H35" s="72" t="s">
        <v>49</v>
      </c>
      <c r="I35" s="86"/>
      <c r="J35" s="86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</row>
    <row r="36" spans="1:335" s="32" customFormat="1" ht="44.25" customHeight="1" x14ac:dyDescent="0.3">
      <c r="A36"/>
      <c r="B36" s="535" t="s">
        <v>165</v>
      </c>
      <c r="C36" s="536"/>
      <c r="D36" s="536"/>
      <c r="E36" s="537"/>
      <c r="F36" s="483">
        <f>I13</f>
        <v>0</v>
      </c>
      <c r="G36" s="484"/>
      <c r="H36" s="75">
        <f>SUM(D36:G36)</f>
        <v>0</v>
      </c>
      <c r="I36" s="87"/>
      <c r="J36" s="88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</row>
    <row r="37" spans="1:335" s="32" customFormat="1" ht="64.5" customHeight="1" thickBot="1" x14ac:dyDescent="0.35">
      <c r="A37"/>
      <c r="B37" s="598" t="s">
        <v>169</v>
      </c>
      <c r="C37" s="599"/>
      <c r="D37" s="599"/>
      <c r="E37" s="600"/>
      <c r="F37" s="485">
        <f>G25</f>
        <v>0</v>
      </c>
      <c r="G37" s="486"/>
      <c r="H37" s="76">
        <f>SUM(D37:G37)</f>
        <v>0</v>
      </c>
      <c r="I37" s="87"/>
      <c r="J37" s="88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</row>
    <row r="38" spans="1:335" s="32" customFormat="1" ht="30.75" hidden="1" customHeight="1" thickBot="1" x14ac:dyDescent="0.35">
      <c r="A38"/>
      <c r="B38" s="601" t="s">
        <v>118</v>
      </c>
      <c r="C38" s="602"/>
      <c r="D38" s="602"/>
      <c r="E38" s="603"/>
      <c r="F38" s="77">
        <f>SUM(F36:F37)</f>
        <v>0</v>
      </c>
      <c r="G38" s="78"/>
      <c r="H38" s="79">
        <f>SUM(D38:G38)</f>
        <v>0</v>
      </c>
      <c r="I38" s="88"/>
      <c r="J38" s="8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</row>
    <row r="39" spans="1:335" s="32" customFormat="1" ht="30.75" hidden="1" customHeight="1" thickBot="1" x14ac:dyDescent="0.35">
      <c r="A39"/>
      <c r="B39" s="604" t="s">
        <v>51</v>
      </c>
      <c r="C39" s="605"/>
      <c r="D39" s="605"/>
      <c r="E39" s="606"/>
      <c r="F39" s="80">
        <f>I32</f>
        <v>0</v>
      </c>
      <c r="G39" s="81"/>
      <c r="H39" s="79">
        <f>SUM(D39:F39)</f>
        <v>0</v>
      </c>
      <c r="I39" s="95"/>
      <c r="J39" s="88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</row>
    <row r="40" spans="1:335" s="32" customFormat="1" ht="30.75" customHeight="1" thickBot="1" x14ac:dyDescent="0.35">
      <c r="A40"/>
      <c r="B40" s="607" t="s">
        <v>9</v>
      </c>
      <c r="C40" s="608"/>
      <c r="D40" s="608"/>
      <c r="E40" s="609"/>
      <c r="F40" s="487">
        <f>SUM(F36:F37)</f>
        <v>0</v>
      </c>
      <c r="G40" s="488"/>
      <c r="H40" s="79">
        <f>SUM(H36:H37)</f>
        <v>0</v>
      </c>
      <c r="I40" s="88"/>
      <c r="J40" s="8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</row>
    <row r="41" spans="1:335" s="32" customFormat="1" x14ac:dyDescent="0.3">
      <c r="A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</row>
    <row r="42" spans="1:335" ht="15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</row>
    <row r="43" spans="1:335" ht="33.75" customHeight="1" x14ac:dyDescent="0.3">
      <c r="A43"/>
      <c r="B43" s="554" t="s">
        <v>252</v>
      </c>
      <c r="C43" s="555"/>
      <c r="D43" s="556"/>
      <c r="E43" s="531" t="s">
        <v>55</v>
      </c>
      <c r="F43" s="532"/>
      <c r="G43" s="533" t="s">
        <v>180</v>
      </c>
      <c r="H43" s="533"/>
      <c r="I43" s="533"/>
      <c r="J43" s="533"/>
      <c r="K43" s="533"/>
      <c r="L43" s="533"/>
      <c r="M43" s="532" t="s">
        <v>54</v>
      </c>
      <c r="N43" s="532"/>
      <c r="O43" s="533" t="s">
        <v>56</v>
      </c>
      <c r="P43" s="533"/>
      <c r="Q43" s="60" t="s">
        <v>57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</row>
    <row r="44" spans="1:335" s="48" customFormat="1" ht="33" customHeight="1" x14ac:dyDescent="0.3">
      <c r="A44" s="47"/>
      <c r="B44" s="557"/>
      <c r="C44" s="558"/>
      <c r="D44" s="559"/>
      <c r="E44" s="571">
        <f>H40</f>
        <v>0</v>
      </c>
      <c r="F44" s="522"/>
      <c r="G44" s="576" t="s">
        <v>235</v>
      </c>
      <c r="H44" s="576"/>
      <c r="I44" s="293">
        <f>ROUND(H40*K44,2)</f>
        <v>0</v>
      </c>
      <c r="J44" s="293"/>
      <c r="K44" s="552">
        <v>0.65</v>
      </c>
      <c r="L44" s="552"/>
      <c r="M44" s="59">
        <f>ROUND(E44*N44,2)</f>
        <v>0</v>
      </c>
      <c r="N44" s="73">
        <v>0.35</v>
      </c>
      <c r="O44" s="522">
        <f>M45+I45</f>
        <v>0</v>
      </c>
      <c r="P44" s="522"/>
      <c r="Q44" s="529">
        <f>ROUND((O44-E44),2)</f>
        <v>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</row>
    <row r="45" spans="1:335" s="48" customFormat="1" ht="33" customHeight="1" thickBot="1" x14ac:dyDescent="0.35">
      <c r="A45" s="47"/>
      <c r="B45" s="560"/>
      <c r="C45" s="561"/>
      <c r="D45" s="562"/>
      <c r="E45" s="572"/>
      <c r="F45" s="523"/>
      <c r="G45" s="577" t="s">
        <v>69</v>
      </c>
      <c r="H45" s="577"/>
      <c r="I45" s="570">
        <v>0</v>
      </c>
      <c r="J45" s="570"/>
      <c r="K45" s="553" t="str">
        <f>IF(E44=0,"-",(I45/E44))</f>
        <v>-</v>
      </c>
      <c r="L45" s="553"/>
      <c r="M45" s="61">
        <f>P50</f>
        <v>0</v>
      </c>
      <c r="N45" s="74" t="str">
        <f>IF(I45=0,"-",M45/E44)</f>
        <v>-</v>
      </c>
      <c r="O45" s="523"/>
      <c r="P45" s="523"/>
      <c r="Q45" s="530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</row>
    <row r="46" spans="1:335" ht="14.25" customHeight="1" thickBot="1" x14ac:dyDescent="0.35">
      <c r="A46"/>
      <c r="B46" s="560"/>
      <c r="C46" s="561"/>
      <c r="D46" s="563"/>
      <c r="E46" s="524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</row>
    <row r="47" spans="1:335" ht="30" customHeight="1" x14ac:dyDescent="0.3">
      <c r="A47"/>
      <c r="B47" s="560"/>
      <c r="C47" s="561"/>
      <c r="D47" s="562"/>
      <c r="E47" s="592" t="s">
        <v>100</v>
      </c>
      <c r="F47" s="534"/>
      <c r="G47" s="534"/>
      <c r="H47" s="534"/>
      <c r="I47" s="534" t="s">
        <v>68</v>
      </c>
      <c r="J47" s="534"/>
      <c r="K47" s="534"/>
      <c r="L47" s="534"/>
      <c r="M47" s="534"/>
      <c r="N47" s="534"/>
      <c r="O47" s="534"/>
      <c r="P47" s="527" t="s">
        <v>49</v>
      </c>
      <c r="Q47" s="52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</row>
    <row r="48" spans="1:335" ht="69.75" customHeight="1" x14ac:dyDescent="0.3">
      <c r="A48"/>
      <c r="B48" s="560"/>
      <c r="C48" s="561"/>
      <c r="D48" s="562"/>
      <c r="E48" s="745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3">
        <v>0</v>
      </c>
      <c r="Q48" s="744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</row>
    <row r="49" spans="1:335" ht="69.75" customHeight="1" x14ac:dyDescent="0.3">
      <c r="A49"/>
      <c r="B49" s="560"/>
      <c r="C49" s="561"/>
      <c r="D49" s="562"/>
      <c r="E49" s="745"/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3">
        <v>0</v>
      </c>
      <c r="Q49" s="744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</row>
    <row r="50" spans="1:335" ht="30" customHeight="1" thickBot="1" x14ac:dyDescent="0.35">
      <c r="A50"/>
      <c r="B50" s="564"/>
      <c r="C50" s="565"/>
      <c r="D50" s="566"/>
      <c r="E50" s="520" t="s">
        <v>9</v>
      </c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50">
        <f>ROUND(P48,2)+ROUND(P49,2)</f>
        <v>0</v>
      </c>
      <c r="Q50" s="55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</row>
    <row r="51" spans="1:335" x14ac:dyDescent="0.3">
      <c r="A5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</row>
    <row r="52" spans="1:335" ht="15" thickBot="1" x14ac:dyDescent="0.35">
      <c r="A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</row>
    <row r="53" spans="1:335" ht="29.25" customHeight="1" x14ac:dyDescent="0.3">
      <c r="A53"/>
      <c r="B53" s="538" t="s">
        <v>253</v>
      </c>
      <c r="C53" s="539"/>
      <c r="D53" s="540"/>
      <c r="E53" s="593" t="s">
        <v>50</v>
      </c>
      <c r="F53" s="533"/>
      <c r="G53" s="119" t="s">
        <v>5</v>
      </c>
      <c r="H53" s="119" t="s">
        <v>10</v>
      </c>
      <c r="I53" s="119" t="s">
        <v>6</v>
      </c>
      <c r="J53" s="119" t="s">
        <v>7</v>
      </c>
      <c r="K53" s="119" t="s">
        <v>8</v>
      </c>
      <c r="L53" s="509" t="s">
        <v>11</v>
      </c>
      <c r="M53" s="86"/>
      <c r="N53" s="86"/>
      <c r="O53" s="86"/>
      <c r="P53" s="86"/>
      <c r="Q53" s="98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</row>
    <row r="54" spans="1:335" ht="29.25" customHeight="1" x14ac:dyDescent="0.3">
      <c r="A54"/>
      <c r="B54" s="541"/>
      <c r="C54" s="542"/>
      <c r="D54" s="543"/>
      <c r="E54" s="594" t="s">
        <v>53</v>
      </c>
      <c r="F54" s="595"/>
      <c r="G54" s="49" t="s">
        <v>36</v>
      </c>
      <c r="H54" s="120" t="s">
        <v>52</v>
      </c>
      <c r="I54" s="120" t="s">
        <v>52</v>
      </c>
      <c r="J54" s="120" t="s">
        <v>52</v>
      </c>
      <c r="K54" s="120" t="s">
        <v>52</v>
      </c>
      <c r="L54" s="510"/>
      <c r="M54" s="86"/>
      <c r="N54" s="86"/>
      <c r="O54" s="86"/>
      <c r="P54" s="86"/>
      <c r="Q54" s="98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</row>
    <row r="55" spans="1:335" ht="29.25" customHeight="1" x14ac:dyDescent="0.3">
      <c r="A55"/>
      <c r="B55" s="544"/>
      <c r="C55" s="545"/>
      <c r="D55" s="546"/>
      <c r="E55" s="594" t="s">
        <v>101</v>
      </c>
      <c r="F55" s="595"/>
      <c r="G55" s="82">
        <v>0</v>
      </c>
      <c r="H55" s="83"/>
      <c r="I55" s="84"/>
      <c r="J55" s="84"/>
      <c r="K55" s="84"/>
      <c r="L55" s="116">
        <f>SUMIF(G54, "Ja",G55)+SUMIF(H54, "Ja",H55)+SUMIF(I54, "Ja",I55)+SUMIF(J54, "Ja",J55)+SUMIF(K54, "Ja",K55)</f>
        <v>0</v>
      </c>
      <c r="M55" s="86"/>
      <c r="N55" s="97"/>
      <c r="O55" s="97"/>
      <c r="P55" s="97"/>
      <c r="Q55" s="98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</row>
    <row r="56" spans="1:335" ht="37.5" customHeight="1" x14ac:dyDescent="0.3">
      <c r="A56"/>
      <c r="B56" s="544"/>
      <c r="C56" s="545"/>
      <c r="D56" s="546"/>
      <c r="E56" s="594" t="s">
        <v>117</v>
      </c>
      <c r="F56" s="595"/>
      <c r="G56" s="522">
        <f>$H$40*G55</f>
        <v>0</v>
      </c>
      <c r="H56" s="522">
        <f>IF(H54="Nein | Nej",0,$H$40*H55)</f>
        <v>0</v>
      </c>
      <c r="I56" s="522">
        <f>IF(I54="Nein | Nej",0,$H$40*I55)</f>
        <v>0</v>
      </c>
      <c r="J56" s="522">
        <f>IF(J54="Nein | Nej",0,$H$40*J55)</f>
        <v>0</v>
      </c>
      <c r="K56" s="522">
        <f>IF(K54="Nein | Nej",0,$H$40*K55)</f>
        <v>0</v>
      </c>
      <c r="L56" s="578">
        <f>SUMIF(G54, "Ja", G56)+SUMIF(H54, "Ja", H56)+SUMIF(I54, "Ja", I56)+SUMIF(J54, "Ja", J56)+SUMIF(K54, "Ja", K56)</f>
        <v>0</v>
      </c>
      <c r="M56" s="86"/>
      <c r="N56" s="96"/>
      <c r="O56" s="96"/>
      <c r="P56" s="96"/>
      <c r="Q56" s="9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</row>
    <row r="57" spans="1:335" ht="35.25" customHeight="1" thickBot="1" x14ac:dyDescent="0.35">
      <c r="A57"/>
      <c r="B57" s="547"/>
      <c r="C57" s="548"/>
      <c r="D57" s="549"/>
      <c r="E57" s="596"/>
      <c r="F57" s="597"/>
      <c r="G57" s="523"/>
      <c r="H57" s="523"/>
      <c r="I57" s="523"/>
      <c r="J57" s="523"/>
      <c r="K57" s="523"/>
      <c r="L57" s="551"/>
      <c r="M57" s="86"/>
      <c r="N57" s="96"/>
      <c r="O57" s="96"/>
      <c r="P57" s="96"/>
      <c r="Q57" s="96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</row>
    <row r="58" spans="1:33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335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3" spans="3:8" x14ac:dyDescent="0.3">
      <c r="C73"/>
      <c r="D73"/>
      <c r="E73"/>
      <c r="F73"/>
      <c r="G73"/>
      <c r="H73"/>
    </row>
    <row r="74" spans="3:8" x14ac:dyDescent="0.3">
      <c r="C74"/>
      <c r="D74"/>
      <c r="E74"/>
      <c r="F74"/>
      <c r="G74"/>
      <c r="H74"/>
    </row>
    <row r="75" spans="3:8" x14ac:dyDescent="0.3">
      <c r="C75"/>
      <c r="D75"/>
      <c r="E75"/>
      <c r="F75"/>
      <c r="G75"/>
      <c r="H75"/>
    </row>
    <row r="76" spans="3:8" x14ac:dyDescent="0.3">
      <c r="C76"/>
      <c r="D76"/>
      <c r="E76"/>
      <c r="F76"/>
      <c r="G76"/>
      <c r="H76"/>
    </row>
    <row r="77" spans="3:8" x14ac:dyDescent="0.3">
      <c r="C77"/>
      <c r="D77"/>
      <c r="E77"/>
      <c r="F77"/>
      <c r="G77"/>
      <c r="H77"/>
    </row>
    <row r="78" spans="3:8" x14ac:dyDescent="0.3">
      <c r="C78"/>
      <c r="D78"/>
      <c r="E78"/>
      <c r="F78"/>
      <c r="G78"/>
      <c r="H78"/>
    </row>
    <row r="79" spans="3:8" x14ac:dyDescent="0.3">
      <c r="C79"/>
      <c r="D79"/>
      <c r="E79"/>
      <c r="F79"/>
      <c r="G79"/>
      <c r="H79"/>
    </row>
    <row r="80" spans="3:8" x14ac:dyDescent="0.3">
      <c r="C80"/>
      <c r="D80"/>
      <c r="E80"/>
      <c r="F80"/>
      <c r="G80"/>
      <c r="H80"/>
    </row>
    <row r="81" spans="3:8" x14ac:dyDescent="0.3">
      <c r="C81"/>
      <c r="D81"/>
      <c r="E81"/>
      <c r="F81"/>
      <c r="G81"/>
      <c r="H81"/>
    </row>
    <row r="82" spans="3:8" x14ac:dyDescent="0.3">
      <c r="C82"/>
      <c r="D82"/>
      <c r="E82"/>
      <c r="F82"/>
      <c r="G82"/>
      <c r="H82"/>
    </row>
    <row r="83" spans="3:8" x14ac:dyDescent="0.3">
      <c r="C83"/>
      <c r="D83"/>
      <c r="E83"/>
      <c r="F83"/>
      <c r="G83"/>
      <c r="H83"/>
    </row>
  </sheetData>
  <sheetProtection algorithmName="SHA-512" hashValue="YZhMsylcX2d21X6dqvaxq3qMumI7TDwT8RSmnpm3OryfAgWTQSGhmKFbRcuPN/JX19rzebzuNPv9Zng5IPFsBg==" saltValue="2OT/95okddfgzU1HciheZw==" spinCount="100000" sheet="1" objects="1" scenarios="1"/>
  <mergeCells count="114">
    <mergeCell ref="L1:Q6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  <mergeCell ref="G23:H23"/>
    <mergeCell ref="G24:H24"/>
    <mergeCell ref="G25:H25"/>
    <mergeCell ref="I29:J29"/>
    <mergeCell ref="E44:F45"/>
    <mergeCell ref="B8:D13"/>
    <mergeCell ref="F9:G9"/>
    <mergeCell ref="B1:I1"/>
    <mergeCell ref="I28:J28"/>
    <mergeCell ref="G45:H45"/>
    <mergeCell ref="I45:J45"/>
    <mergeCell ref="E10:E12"/>
    <mergeCell ref="F10:G12"/>
    <mergeCell ref="H10:H12"/>
    <mergeCell ref="I10:I12"/>
    <mergeCell ref="J10:J12"/>
    <mergeCell ref="E8:M8"/>
    <mergeCell ref="K9:M9"/>
    <mergeCell ref="B36:E36"/>
    <mergeCell ref="B15:D20"/>
    <mergeCell ref="I27:K27"/>
    <mergeCell ref="E22:I22"/>
    <mergeCell ref="E20:H20"/>
    <mergeCell ref="K1:K6"/>
    <mergeCell ref="K10:M12"/>
    <mergeCell ref="E17:E19"/>
    <mergeCell ref="F17:G19"/>
    <mergeCell ref="H17:H19"/>
    <mergeCell ref="I17:I19"/>
    <mergeCell ref="J17:J19"/>
    <mergeCell ref="K17:M19"/>
    <mergeCell ref="E13:H13"/>
    <mergeCell ref="I13:J13"/>
    <mergeCell ref="K13:M13"/>
    <mergeCell ref="E15:M15"/>
    <mergeCell ref="F16:G16"/>
    <mergeCell ref="K16:M16"/>
    <mergeCell ref="B22:D25"/>
    <mergeCell ref="E23:F23"/>
    <mergeCell ref="E24:F24"/>
    <mergeCell ref="E25:F25"/>
    <mergeCell ref="B27:D32"/>
    <mergeCell ref="E27:H28"/>
    <mergeCell ref="E29:H29"/>
    <mergeCell ref="E30:H30"/>
    <mergeCell ref="J56:J57"/>
    <mergeCell ref="E50:O50"/>
    <mergeCell ref="F37:G37"/>
    <mergeCell ref="F40:G40"/>
    <mergeCell ref="B53:D57"/>
    <mergeCell ref="E53:F53"/>
    <mergeCell ref="E54:F54"/>
    <mergeCell ref="E55:F55"/>
    <mergeCell ref="B39:E39"/>
    <mergeCell ref="B40:E40"/>
    <mergeCell ref="B43:D50"/>
    <mergeCell ref="B37:E37"/>
    <mergeCell ref="B38:E38"/>
    <mergeCell ref="E46:Q46"/>
    <mergeCell ref="E47:H47"/>
    <mergeCell ref="I47:O47"/>
    <mergeCell ref="I20:J20"/>
    <mergeCell ref="K20:M20"/>
    <mergeCell ref="E31:H31"/>
    <mergeCell ref="I30:J30"/>
    <mergeCell ref="I31:J31"/>
    <mergeCell ref="I32:J32"/>
    <mergeCell ref="O43:P43"/>
    <mergeCell ref="P48:Q48"/>
    <mergeCell ref="E49:H49"/>
    <mergeCell ref="I49:O49"/>
    <mergeCell ref="P49:Q49"/>
    <mergeCell ref="G44:H44"/>
    <mergeCell ref="I44:J44"/>
    <mergeCell ref="K44:L44"/>
    <mergeCell ref="O44:P45"/>
    <mergeCell ref="K45:L45"/>
    <mergeCell ref="E43:F43"/>
    <mergeCell ref="G43:L43"/>
    <mergeCell ref="F35:G35"/>
    <mergeCell ref="F36:G36"/>
    <mergeCell ref="Q44:Q45"/>
    <mergeCell ref="E32:H32"/>
    <mergeCell ref="B34:E35"/>
    <mergeCell ref="F34:H34"/>
    <mergeCell ref="P47:Q47"/>
    <mergeCell ref="M43:N43"/>
    <mergeCell ref="E48:H48"/>
    <mergeCell ref="I48:O48"/>
    <mergeCell ref="E56:F57"/>
    <mergeCell ref="G56:G57"/>
    <mergeCell ref="H56:H57"/>
    <mergeCell ref="I56:I57"/>
    <mergeCell ref="P50:Q50"/>
    <mergeCell ref="L53:L54"/>
    <mergeCell ref="K56:K57"/>
    <mergeCell ref="L56:L57"/>
  </mergeCells>
  <conditionalFormatting sqref="G55">
    <cfRule type="expression" dxfId="80" priority="32">
      <formula>$G$54="Ja"</formula>
    </cfRule>
    <cfRule type="expression" dxfId="79" priority="33">
      <formula>$G$54="Nein | Nej"</formula>
    </cfRule>
  </conditionalFormatting>
  <conditionalFormatting sqref="H55">
    <cfRule type="expression" dxfId="78" priority="31">
      <formula>$H$54="Ja"</formula>
    </cfRule>
  </conditionalFormatting>
  <conditionalFormatting sqref="H56:K57">
    <cfRule type="expression" dxfId="77" priority="12">
      <formula>$H$54="Nein | Nej"</formula>
    </cfRule>
  </conditionalFormatting>
  <conditionalFormatting sqref="I55">
    <cfRule type="expression" dxfId="76" priority="29">
      <formula>$I$54="Ja"</formula>
    </cfRule>
    <cfRule type="expression" dxfId="75" priority="30">
      <formula>$I$54="Nein | Nej"</formula>
    </cfRule>
  </conditionalFormatting>
  <conditionalFormatting sqref="J55">
    <cfRule type="expression" dxfId="74" priority="27">
      <formula>$J$54="Ja"</formula>
    </cfRule>
    <cfRule type="expression" dxfId="73" priority="28">
      <formula>$J$54="Nein | Nej"</formula>
    </cfRule>
  </conditionalFormatting>
  <conditionalFormatting sqref="K55">
    <cfRule type="expression" dxfId="72" priority="25">
      <formula>$K$54="Ja"</formula>
    </cfRule>
    <cfRule type="expression" dxfId="71" priority="26">
      <formula>$K$54="Nein | Nej"</formula>
    </cfRule>
  </conditionalFormatting>
  <conditionalFormatting sqref="L55">
    <cfRule type="cellIs" dxfId="70" priority="1" operator="equal">
      <formula>1</formula>
    </cfRule>
    <cfRule type="cellIs" dxfId="69" priority="2" operator="lessThan">
      <formula>1</formula>
    </cfRule>
    <cfRule type="cellIs" dxfId="68" priority="3" operator="greaterThan">
      <formula>100%</formula>
    </cfRule>
  </conditionalFormatting>
  <conditionalFormatting sqref="N55">
    <cfRule type="expression" dxfId="67" priority="19">
      <formula>$N$54="Ja"</formula>
    </cfRule>
  </conditionalFormatting>
  <conditionalFormatting sqref="N55:N57">
    <cfRule type="expression" dxfId="66" priority="6">
      <formula>$N$54="Nein | Nej"</formula>
    </cfRule>
  </conditionalFormatting>
  <conditionalFormatting sqref="O55">
    <cfRule type="expression" dxfId="65" priority="17">
      <formula>$O$54="Ja"</formula>
    </cfRule>
  </conditionalFormatting>
  <conditionalFormatting sqref="O55:O57">
    <cfRule type="expression" dxfId="64" priority="5">
      <formula>$O$54="Nein | Nej"</formula>
    </cfRule>
  </conditionalFormatting>
  <conditionalFormatting sqref="P55">
    <cfRule type="expression" dxfId="63" priority="15">
      <formula>$P$54="Ja"</formula>
    </cfRule>
  </conditionalFormatting>
  <conditionalFormatting sqref="P55:P57">
    <cfRule type="expression" dxfId="62" priority="4">
      <formula>$P$54="Nein | Nej"</formula>
    </cfRule>
  </conditionalFormatting>
  <conditionalFormatting sqref="Q44">
    <cfRule type="cellIs" dxfId="61" priority="34" operator="notEqual">
      <formula>0</formula>
    </cfRule>
  </conditionalFormatting>
  <conditionalFormatting sqref="Q44:Q45">
    <cfRule type="cellIs" dxfId="60" priority="14" operator="equal">
      <formula>0</formula>
    </cfRule>
  </conditionalFormatting>
  <dataValidations count="10">
    <dataValidation allowBlank="1" showInputMessage="1" showErrorMessage="1" error="Bitte tragen Sie entweder &quot;DE&quot; oder DK&quot; ein. | Venligst indsæt enten &quot;DE&quot; eller &quot;DK&quot;" sqref="D3" xr:uid="{00000000-0002-0000-0700-000000000000}"/>
    <dataValidation type="list" allowBlank="1" showInputMessage="1" showErrorMessage="1" prompt="Bitte setzen Sie die Auswahl auf &quot;Ja&quot;, wenn der Partner am Teilziel beteiligt ist | Vælg venligst &quot;ja&quot;, når partneren deltager i delmålet " sqref="H54:K54" xr:uid="{00000000-0002-0000-0700-000001000000}">
      <formula1>"Ja,Nein | Nej"</formula1>
    </dataValidation>
    <dataValidation type="custom" allowBlank="1" showInputMessage="1" showErrorMessage="1" sqref="G54" xr:uid="{00000000-0002-0000-0700-000002000000}">
      <formula1>"Ja"</formula1>
    </dataValidation>
    <dataValidation type="textLength" allowBlank="1" showInputMessage="1" showErrorMessage="1" sqref="E29:H31 P10:Q12 I48:O49 K10 K17" xr:uid="{00000000-0002-0000-0700-000003000000}">
      <formula1>0</formula1>
      <formula2>1000</formula2>
    </dataValidation>
    <dataValidation type="decimal" operator="greaterThanOrEqual" allowBlank="1" showInputMessage="1" showErrorMessage="1" sqref="P48:Q49 I29:I31" xr:uid="{00000000-0002-0000-0700-000004000000}">
      <formula1>0</formula1>
    </dataValidation>
    <dataValidation type="decimal" operator="greaterThanOrEqual" allowBlank="1" showInputMessage="1" showErrorMessage="1" prompt="Bitte geben Sie hier die Höhe des Interreg-Zuschusses für den Partner an | Indtast venligst værdien for Interreg-tilskuddet for partneren  " sqref="I45" xr:uid="{00000000-0002-0000-0700-000005000000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Projektperiode an | Indtast venligst her antal fuldtidsstillinger for hver af de tre funktionsgrupper i projektperioden" sqref="I10" xr:uid="{00000000-0002-0000-0700-000006000000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Nachlaufzeit an | Indtast venligst her antal fuldtidsstillinger for hver af de tre funktionsgrupper i opfølgningsperioden" sqref="I17" xr:uid="{00000000-0002-0000-0700-000007000000}">
      <formula1>0</formula1>
    </dataValidation>
    <dataValidation type="textLength" allowBlank="1" showInputMessage="1" showErrorMessage="1" prompt="Bitte fügen Sie hier eine Beschreibung der Aktivitäten im Projekt mit Verweis auf die Teilziele und Meilensteine ein | Indsæt venligst en beskrivelse af aktiviteterne i projektet inkl. henvisning til delmål og milepæle." sqref="F10:G12" xr:uid="{00000000-0002-0000-0700-000008000000}">
      <formula1>0</formula1>
      <formula2>1000</formula2>
    </dataValidation>
    <dataValidation type="textLength" allowBlank="1" showInputMessage="1" showErrorMessage="1" prompt="Bitte fügen Sie hier eine Beschreibung der Tätigkeiten im Projekt bei | Tilføj her venligst en beskrivelse af aktiviteterne i projektet." sqref="F17:G19" xr:uid="{00000000-0002-0000-0700-000009000000}">
      <formula1>0</formula1>
      <formula2>1000</formula2>
    </dataValidation>
  </dataValidations>
  <pageMargins left="0.23622047244094491" right="0.23622047244094491" top="0.74803149606299213" bottom="0.74803149606299213" header="0.31496062992125984" footer="0.31496062992125984"/>
  <pageSetup paperSize="9" scale="47" fitToHeight="2" orientation="landscape" r:id="rId1"/>
  <headerFooter alignWithMargins="0">
    <oddHeader>&amp;L&amp;G&amp;C&amp;G</oddHeader>
    <oddFooter>&amp;L&amp;K000000Version 1.2, 07.07.2026&amp;CBudget PKP - Modell A | Budget PKP - model A&amp;R Budget &amp;A Seite | side  &amp;P/&amp;N</oddFooter>
  </headerFooter>
  <rowBreaks count="2" manualBreakCount="2">
    <brk id="21" max="16383" man="1"/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Bitte wählen Sie einen Wert höher als 0 % und maximal 100 %, wenn der Partner an dem Teilziel beteiligt ist | Vælg indtast en værdi højere end 0 % og maksimal 100 %, når partneren deltager i delmålet" prompt="Bitte wählen Sie einen Wert höher als 0 % und maximal 100 %, wenn der Partner an dem Teilziel beteiligt ist | Vælg indtast en værdi højere end 0 % og maksimal 100 %, når partneren deltager i delmålet" xr:uid="{00000000-0002-0000-0700-00000A000000}">
          <x14:formula1>
            <xm:f>Quellen!$H$3</xm:f>
          </x14:formula1>
          <x14:formula2>
            <xm:f>Quellen!$L$3</xm:f>
          </x14:formula2>
          <xm:sqref>G55:K55 N55:P55</xm:sqref>
        </x14:dataValidation>
        <x14:dataValidation type="list" allowBlank="1" showInputMessage="1" showErrorMessage="1" prompt="Bitte wählen Sie die Form der Kofinanzierung aus der Auswahl | Vælg venligst medfinansieringsformen ud fra listen" xr:uid="{00000000-0002-0000-0700-00000B000000}">
          <x14:formula1>
            <xm:f>Quellen!$B$4:$B$8</xm:f>
          </x14:formula1>
          <xm:sqref>E48:H49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9">
    <tabColor rgb="FFBCBCBC"/>
  </sheetPr>
  <dimension ref="A1:LW83"/>
  <sheetViews>
    <sheetView showGridLines="0" topLeftCell="B11" zoomScale="90" zoomScaleNormal="90" zoomScaleSheetLayoutView="80" workbookViewId="0">
      <selection activeCell="I13" sqref="I13:J13"/>
    </sheetView>
  </sheetViews>
  <sheetFormatPr defaultColWidth="2.5546875" defaultRowHeight="14.4" x14ac:dyDescent="0.3"/>
  <cols>
    <col min="1" max="1" width="4.5546875" style="31" customWidth="1"/>
    <col min="2" max="3" width="15.88671875" style="31" customWidth="1"/>
    <col min="4" max="4" width="9.44140625" style="31" customWidth="1"/>
    <col min="5" max="15" width="15.88671875" style="31" customWidth="1"/>
    <col min="16" max="16" width="15.44140625" style="31" customWidth="1"/>
    <col min="17" max="17" width="21.88671875" style="31" customWidth="1"/>
    <col min="18" max="16384" width="2.5546875" style="31"/>
  </cols>
  <sheetData>
    <row r="1" spans="2:335" ht="33.75" customHeight="1" x14ac:dyDescent="0.3">
      <c r="B1" s="612" t="s">
        <v>115</v>
      </c>
      <c r="C1" s="613"/>
      <c r="D1" s="613"/>
      <c r="E1" s="613"/>
      <c r="F1" s="613"/>
      <c r="G1" s="613"/>
      <c r="H1" s="613"/>
      <c r="I1" s="614"/>
      <c r="K1" s="580" t="s">
        <v>96</v>
      </c>
      <c r="L1" s="583" t="s">
        <v>164</v>
      </c>
      <c r="M1" s="584"/>
      <c r="N1" s="584"/>
      <c r="O1" s="584"/>
      <c r="P1" s="584"/>
      <c r="Q1" s="585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</row>
    <row r="2" spans="2:335" s="32" customFormat="1" ht="52.5" customHeight="1" x14ac:dyDescent="0.3">
      <c r="B2" s="623" t="s">
        <v>44</v>
      </c>
      <c r="C2" s="624"/>
      <c r="D2" s="627" t="str">
        <f>IF('Angaben-Oplysninger'!E7="","",'Angaben-Oplysninger'!E7)</f>
        <v/>
      </c>
      <c r="E2" s="627"/>
      <c r="F2" s="624" t="s">
        <v>45</v>
      </c>
      <c r="G2" s="624"/>
      <c r="H2" s="628" t="str">
        <f>K45</f>
        <v>-</v>
      </c>
      <c r="I2" s="629"/>
      <c r="K2" s="581"/>
      <c r="L2" s="586"/>
      <c r="M2" s="587"/>
      <c r="N2" s="587"/>
      <c r="O2" s="587"/>
      <c r="P2" s="587"/>
      <c r="Q2" s="588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</row>
    <row r="3" spans="2:335" s="32" customFormat="1" ht="52.5" customHeight="1" x14ac:dyDescent="0.3">
      <c r="B3" s="623" t="s">
        <v>46</v>
      </c>
      <c r="C3" s="624"/>
      <c r="D3" s="627" t="str">
        <f>IF('Angaben-Oplysninger'!F20="","",'Angaben-Oplysninger'!F20)</f>
        <v/>
      </c>
      <c r="E3" s="627"/>
      <c r="F3" s="624" t="s">
        <v>47</v>
      </c>
      <c r="G3" s="624"/>
      <c r="H3" s="631">
        <f>E44</f>
        <v>0</v>
      </c>
      <c r="I3" s="632"/>
      <c r="K3" s="581"/>
      <c r="L3" s="586"/>
      <c r="M3" s="587"/>
      <c r="N3" s="587"/>
      <c r="O3" s="587"/>
      <c r="P3" s="587"/>
      <c r="Q3" s="588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</row>
    <row r="4" spans="2:335" s="32" customFormat="1" ht="52.5" customHeight="1" x14ac:dyDescent="0.3">
      <c r="B4" s="623" t="s">
        <v>65</v>
      </c>
      <c r="C4" s="624"/>
      <c r="D4" s="627" t="str">
        <f>IF('Angaben-Oplysninger'!D20="","",'Angaben-Oplysninger'!D20)</f>
        <v/>
      </c>
      <c r="E4" s="627"/>
      <c r="F4" s="624" t="s">
        <v>48</v>
      </c>
      <c r="G4" s="624"/>
      <c r="H4" s="621">
        <f>I45</f>
        <v>0</v>
      </c>
      <c r="I4" s="622"/>
      <c r="K4" s="581"/>
      <c r="L4" s="586"/>
      <c r="M4" s="587"/>
      <c r="N4" s="587"/>
      <c r="O4" s="587"/>
      <c r="P4" s="587"/>
      <c r="Q4" s="588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</row>
    <row r="5" spans="2:335" s="32" customFormat="1" ht="52.5" customHeight="1" thickBot="1" x14ac:dyDescent="0.35">
      <c r="B5" s="625" t="s">
        <v>66</v>
      </c>
      <c r="C5" s="626"/>
      <c r="D5" s="630" t="str">
        <f>'Angaben-Oplysninger'!C20</f>
        <v>Projektpartner 5</v>
      </c>
      <c r="E5" s="630"/>
      <c r="F5" s="626" t="s">
        <v>174</v>
      </c>
      <c r="G5" s="626"/>
      <c r="H5" s="621" t="str">
        <f>IF(H2="-","-",H3*(100%-H2))</f>
        <v>-</v>
      </c>
      <c r="I5" s="622"/>
      <c r="K5" s="581"/>
      <c r="L5" s="586"/>
      <c r="M5" s="587"/>
      <c r="N5" s="587"/>
      <c r="O5" s="587"/>
      <c r="P5" s="587"/>
      <c r="Q5" s="588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</row>
    <row r="6" spans="2:335" s="32" customFormat="1" ht="50.25" customHeight="1" thickBot="1" x14ac:dyDescent="0.35">
      <c r="K6" s="582"/>
      <c r="L6" s="589"/>
      <c r="M6" s="590"/>
      <c r="N6" s="590"/>
      <c r="O6" s="590"/>
      <c r="P6" s="590"/>
      <c r="Q6" s="59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</row>
    <row r="7" spans="2:335" s="32" customFormat="1" ht="19.5" customHeight="1" thickBot="1" x14ac:dyDescent="0.35"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2:335" s="32" customFormat="1" ht="37.5" customHeight="1" thickBot="1" x14ac:dyDescent="0.35">
      <c r="B8" s="615" t="s">
        <v>261</v>
      </c>
      <c r="C8" s="616"/>
      <c r="D8" s="616"/>
      <c r="E8" s="715" t="s">
        <v>240</v>
      </c>
      <c r="F8" s="716"/>
      <c r="G8" s="716"/>
      <c r="H8" s="716"/>
      <c r="I8" s="716"/>
      <c r="J8" s="716"/>
      <c r="K8" s="716"/>
      <c r="L8" s="716"/>
      <c r="M8" s="717"/>
      <c r="N8" s="161"/>
      <c r="O8" s="161"/>
      <c r="P8" s="161"/>
      <c r="Q8" s="161"/>
      <c r="R8" s="159"/>
      <c r="S8" s="159"/>
      <c r="T8" s="159"/>
      <c r="U8" s="159"/>
      <c r="V8" s="159"/>
      <c r="W8" s="159"/>
      <c r="X8" s="162"/>
      <c r="Y8" s="162"/>
      <c r="Z8" s="162"/>
      <c r="AA8" s="162"/>
      <c r="AB8" s="162"/>
      <c r="AC8" s="162"/>
      <c r="AD8" s="162"/>
      <c r="AE8" s="162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2:335" s="32" customFormat="1" ht="66.75" customHeight="1" x14ac:dyDescent="0.3">
      <c r="B9" s="617"/>
      <c r="C9" s="618"/>
      <c r="D9" s="618"/>
      <c r="E9" s="112" t="s">
        <v>233</v>
      </c>
      <c r="F9" s="718" t="s">
        <v>267</v>
      </c>
      <c r="G9" s="718"/>
      <c r="H9" s="118" t="s">
        <v>98</v>
      </c>
      <c r="I9" s="118" t="s">
        <v>42</v>
      </c>
      <c r="J9" s="118" t="s">
        <v>234</v>
      </c>
      <c r="K9" s="718" t="s">
        <v>232</v>
      </c>
      <c r="L9" s="718"/>
      <c r="M9" s="719"/>
      <c r="N9" s="160"/>
      <c r="O9" s="160"/>
      <c r="P9" s="763"/>
      <c r="Q9" s="763"/>
      <c r="R9" s="159"/>
      <c r="S9" s="159"/>
      <c r="T9" s="159"/>
      <c r="U9" s="159"/>
      <c r="V9" s="159"/>
      <c r="W9" s="159"/>
      <c r="X9" s="162"/>
      <c r="Y9" s="162"/>
      <c r="Z9" s="162"/>
      <c r="AA9" s="162"/>
      <c r="AB9" s="162"/>
      <c r="AC9" s="162"/>
      <c r="AD9" s="162"/>
      <c r="AE9" s="162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2:335" s="32" customFormat="1" ht="149.25" customHeight="1" x14ac:dyDescent="0.3">
      <c r="B10" s="617"/>
      <c r="C10" s="618"/>
      <c r="D10" s="618"/>
      <c r="E10" s="669" t="s">
        <v>43</v>
      </c>
      <c r="F10" s="672"/>
      <c r="G10" s="673"/>
      <c r="H10" s="678">
        <f>IF($D$3="DE",46,IF($D$3="DK",51,0))</f>
        <v>0</v>
      </c>
      <c r="I10" s="699">
        <v>0</v>
      </c>
      <c r="J10" s="678">
        <f>ROUND($H10*I10*1720,2)</f>
        <v>0</v>
      </c>
      <c r="K10" s="702"/>
      <c r="L10" s="703"/>
      <c r="M10" s="704"/>
      <c r="N10" s="87"/>
      <c r="O10" s="88"/>
      <c r="P10" s="761"/>
      <c r="Q10" s="761"/>
      <c r="R10" s="159"/>
      <c r="S10" s="159"/>
      <c r="T10" s="159"/>
      <c r="U10" s="159"/>
      <c r="V10" s="159"/>
      <c r="W10" s="159"/>
      <c r="X10" s="162"/>
      <c r="Y10" s="162"/>
      <c r="Z10" s="162"/>
      <c r="AA10" s="162"/>
      <c r="AB10" s="162"/>
      <c r="AC10" s="162"/>
      <c r="AD10" s="162"/>
      <c r="AE10" s="162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2:335" s="32" customFormat="1" ht="149.25" customHeight="1" x14ac:dyDescent="0.3">
      <c r="B11" s="617"/>
      <c r="C11" s="618"/>
      <c r="D11" s="618"/>
      <c r="E11" s="670"/>
      <c r="F11" s="674"/>
      <c r="G11" s="675"/>
      <c r="H11" s="679"/>
      <c r="I11" s="700"/>
      <c r="J11" s="679"/>
      <c r="K11" s="705"/>
      <c r="L11" s="706"/>
      <c r="M11" s="707"/>
      <c r="N11" s="87"/>
      <c r="O11" s="88"/>
      <c r="P11" s="761"/>
      <c r="Q11" s="761"/>
      <c r="R11" s="159"/>
      <c r="S11" s="159"/>
      <c r="T11" s="159"/>
      <c r="U11" s="159"/>
      <c r="V11" s="159"/>
      <c r="W11" s="159"/>
      <c r="X11" s="162"/>
      <c r="Y11" s="162"/>
      <c r="Z11" s="162"/>
      <c r="AA11" s="162"/>
      <c r="AB11" s="162"/>
      <c r="AC11" s="162"/>
      <c r="AD11" s="162"/>
      <c r="AE11" s="162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2:335" s="32" customFormat="1" ht="33" customHeight="1" thickBot="1" x14ac:dyDescent="0.35">
      <c r="B12" s="617"/>
      <c r="C12" s="618"/>
      <c r="D12" s="618"/>
      <c r="E12" s="671"/>
      <c r="F12" s="676"/>
      <c r="G12" s="677"/>
      <c r="H12" s="680"/>
      <c r="I12" s="701"/>
      <c r="J12" s="680"/>
      <c r="K12" s="708"/>
      <c r="L12" s="709"/>
      <c r="M12" s="710"/>
      <c r="N12" s="87"/>
      <c r="O12" s="88"/>
      <c r="P12" s="761"/>
      <c r="Q12" s="761"/>
      <c r="R12" s="159"/>
      <c r="S12" s="159"/>
      <c r="T12" s="159"/>
      <c r="U12" s="159"/>
      <c r="V12" s="159"/>
      <c r="W12" s="159"/>
      <c r="X12" s="162"/>
      <c r="Y12" s="162"/>
      <c r="Z12" s="162"/>
      <c r="AA12" s="162"/>
      <c r="AB12" s="162"/>
      <c r="AC12" s="162"/>
      <c r="AD12" s="162"/>
      <c r="AE12" s="16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2:335" s="32" customFormat="1" ht="33" customHeight="1" thickBot="1" x14ac:dyDescent="0.35">
      <c r="B13" s="619"/>
      <c r="C13" s="620"/>
      <c r="D13" s="620"/>
      <c r="E13" s="686" t="s">
        <v>9</v>
      </c>
      <c r="F13" s="687"/>
      <c r="G13" s="687"/>
      <c r="H13" s="687"/>
      <c r="I13" s="740">
        <f>J10</f>
        <v>0</v>
      </c>
      <c r="J13" s="740"/>
      <c r="K13" s="713"/>
      <c r="L13" s="713"/>
      <c r="M13" s="714"/>
      <c r="N13" s="96"/>
      <c r="O13" s="88"/>
      <c r="P13" s="762"/>
      <c r="Q13" s="762"/>
      <c r="R13" s="159"/>
      <c r="S13" s="159"/>
      <c r="T13" s="159"/>
      <c r="U13" s="159"/>
      <c r="V13" s="159"/>
      <c r="W13" s="159"/>
      <c r="X13" s="162"/>
      <c r="Y13" s="162"/>
      <c r="Z13" s="162"/>
      <c r="AA13" s="162"/>
      <c r="AB13" s="162"/>
      <c r="AC13" s="162"/>
      <c r="AD13" s="162"/>
      <c r="AE13" s="162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2:335" s="32" customFormat="1" ht="23.25" hidden="1" customHeight="1" thickBot="1" x14ac:dyDescent="0.35">
      <c r="B14" s="33"/>
      <c r="C14" s="34"/>
      <c r="D14" s="35"/>
      <c r="E14" s="36"/>
      <c r="F14" s="34"/>
      <c r="G14" s="34"/>
      <c r="H14" s="37"/>
      <c r="I14" s="38"/>
      <c r="J14" s="38"/>
      <c r="K14" s="38"/>
      <c r="L14" s="38"/>
      <c r="M14" s="38"/>
      <c r="N14" s="38"/>
      <c r="O14" s="39"/>
      <c r="P14" s="39"/>
      <c r="Q14" s="39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</row>
    <row r="15" spans="2:335" s="32" customFormat="1" ht="39" hidden="1" customHeight="1" thickBot="1" x14ac:dyDescent="0.35">
      <c r="B15" s="538" t="s">
        <v>197</v>
      </c>
      <c r="C15" s="639"/>
      <c r="D15" s="640"/>
      <c r="E15" s="511" t="s">
        <v>203</v>
      </c>
      <c r="F15" s="512"/>
      <c r="G15" s="512"/>
      <c r="H15" s="512"/>
      <c r="I15" s="512"/>
      <c r="J15" s="512"/>
      <c r="K15" s="512"/>
      <c r="L15" s="512"/>
      <c r="M15" s="513"/>
      <c r="N15" s="38"/>
      <c r="O15" s="39"/>
      <c r="P15" s="39"/>
      <c r="Q15" s="39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2:335" s="32" customFormat="1" ht="60.75" hidden="1" customHeight="1" x14ac:dyDescent="0.3">
      <c r="B16" s="641"/>
      <c r="C16" s="642"/>
      <c r="D16" s="643"/>
      <c r="E16" s="112" t="s">
        <v>198</v>
      </c>
      <c r="F16" s="595" t="s">
        <v>140</v>
      </c>
      <c r="G16" s="595"/>
      <c r="H16" s="118" t="s">
        <v>98</v>
      </c>
      <c r="I16" s="118" t="s">
        <v>42</v>
      </c>
      <c r="J16" s="118" t="s">
        <v>131</v>
      </c>
      <c r="K16" s="718" t="s">
        <v>141</v>
      </c>
      <c r="L16" s="718"/>
      <c r="M16" s="719"/>
      <c r="N16" s="38"/>
      <c r="O16" s="39"/>
      <c r="P16" s="39"/>
      <c r="Q16" s="39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2:335" s="32" customFormat="1" ht="41.1" hidden="1" customHeight="1" x14ac:dyDescent="0.3">
      <c r="B17" s="641"/>
      <c r="C17" s="642"/>
      <c r="D17" s="643"/>
      <c r="E17" s="669" t="s">
        <v>43</v>
      </c>
      <c r="F17" s="672"/>
      <c r="G17" s="673"/>
      <c r="H17" s="678">
        <f>IF($D$3="DE",46,IF($D$3="DK",51,0))</f>
        <v>0</v>
      </c>
      <c r="I17" s="699"/>
      <c r="J17" s="678">
        <f>ROUND(H17*I17*(1720/6),2)</f>
        <v>0</v>
      </c>
      <c r="K17" s="702"/>
      <c r="L17" s="703"/>
      <c r="M17" s="704"/>
      <c r="N17" s="38"/>
      <c r="O17" s="39"/>
      <c r="P17" s="39"/>
      <c r="Q17" s="39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</row>
    <row r="18" spans="2:335" s="32" customFormat="1" ht="27" hidden="1" customHeight="1" x14ac:dyDescent="0.3">
      <c r="B18" s="644"/>
      <c r="C18" s="645"/>
      <c r="D18" s="646"/>
      <c r="E18" s="670"/>
      <c r="F18" s="674"/>
      <c r="G18" s="675"/>
      <c r="H18" s="679"/>
      <c r="I18" s="700"/>
      <c r="J18" s="679"/>
      <c r="K18" s="705"/>
      <c r="L18" s="706"/>
      <c r="M18" s="707"/>
      <c r="N18" s="38"/>
      <c r="O18" s="39"/>
      <c r="P18" s="39"/>
      <c r="Q18" s="3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</row>
    <row r="19" spans="2:335" s="32" customFormat="1" ht="44.1" hidden="1" customHeight="1" thickBot="1" x14ac:dyDescent="0.35">
      <c r="B19" s="644"/>
      <c r="C19" s="645"/>
      <c r="D19" s="646"/>
      <c r="E19" s="671"/>
      <c r="F19" s="676"/>
      <c r="G19" s="677"/>
      <c r="H19" s="680"/>
      <c r="I19" s="701"/>
      <c r="J19" s="680"/>
      <c r="K19" s="708"/>
      <c r="L19" s="709"/>
      <c r="M19" s="710"/>
      <c r="N19" s="38"/>
      <c r="O19" s="39"/>
      <c r="P19" s="39"/>
      <c r="Q19" s="3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2:335" s="32" customFormat="1" ht="34.5" hidden="1" customHeight="1" thickBot="1" x14ac:dyDescent="0.35">
      <c r="B20" s="647"/>
      <c r="C20" s="648"/>
      <c r="D20" s="649"/>
      <c r="E20" s="686" t="s">
        <v>9</v>
      </c>
      <c r="F20" s="687"/>
      <c r="G20" s="687"/>
      <c r="H20" s="687"/>
      <c r="I20" s="740">
        <f>J17</f>
        <v>0</v>
      </c>
      <c r="J20" s="740"/>
      <c r="K20" s="741"/>
      <c r="L20" s="741"/>
      <c r="M20" s="742"/>
      <c r="N20" s="38"/>
      <c r="O20" s="39"/>
      <c r="P20" s="39"/>
      <c r="Q20" s="39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2:335" customFormat="1" ht="34.5" customHeight="1" thickBot="1" x14ac:dyDescent="0.35"/>
    <row r="22" spans="2:335" s="32" customFormat="1" ht="37.5" customHeight="1" x14ac:dyDescent="0.3">
      <c r="B22" s="538" t="s">
        <v>170</v>
      </c>
      <c r="C22" s="639"/>
      <c r="D22" s="640"/>
      <c r="E22" s="733" t="s">
        <v>157</v>
      </c>
      <c r="F22" s="734"/>
      <c r="G22" s="734"/>
      <c r="H22" s="734"/>
      <c r="I22" s="736"/>
      <c r="J22" s="42"/>
      <c r="K22" s="4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</row>
    <row r="23" spans="2:335" s="32" customFormat="1" ht="55.5" customHeight="1" x14ac:dyDescent="0.3">
      <c r="B23" s="641"/>
      <c r="C23" s="642"/>
      <c r="D23" s="643"/>
      <c r="E23" s="751"/>
      <c r="F23" s="752"/>
      <c r="G23" s="720" t="s">
        <v>156</v>
      </c>
      <c r="H23" s="721"/>
      <c r="I23" s="72" t="s">
        <v>9</v>
      </c>
      <c r="J23" s="86"/>
      <c r="K23" s="86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</row>
    <row r="24" spans="2:335" s="32" customFormat="1" ht="30.75" customHeight="1" thickBot="1" x14ac:dyDescent="0.35">
      <c r="B24" s="641"/>
      <c r="C24" s="642"/>
      <c r="D24" s="643"/>
      <c r="E24" s="724" t="s">
        <v>99</v>
      </c>
      <c r="F24" s="725"/>
      <c r="G24" s="501">
        <f>I13</f>
        <v>0</v>
      </c>
      <c r="H24" s="502"/>
      <c r="I24" s="40">
        <f>SUM(G24:H24)</f>
        <v>0</v>
      </c>
      <c r="J24" s="93"/>
      <c r="K24" s="93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</row>
    <row r="25" spans="2:335" s="32" customFormat="1" ht="28.5" customHeight="1" thickBot="1" x14ac:dyDescent="0.35">
      <c r="B25" s="647"/>
      <c r="C25" s="648"/>
      <c r="D25" s="649"/>
      <c r="E25" s="694" t="s">
        <v>9</v>
      </c>
      <c r="F25" s="696"/>
      <c r="G25" s="503">
        <f>ROUND(G24*0.4,2)</f>
        <v>0</v>
      </c>
      <c r="H25" s="504"/>
      <c r="I25" s="41">
        <f>SUM(G25:H25)</f>
        <v>0</v>
      </c>
      <c r="J25" s="93"/>
      <c r="K25" s="94"/>
      <c r="M25" s="42"/>
      <c r="N25" s="42"/>
      <c r="Q25" s="3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</row>
    <row r="26" spans="2:335" s="32" customFormat="1" ht="28.5" customHeight="1" thickBot="1" x14ac:dyDescent="0.35">
      <c r="B26"/>
      <c r="C26"/>
      <c r="D26"/>
      <c r="E26"/>
      <c r="F26"/>
      <c r="G26"/>
      <c r="H26"/>
      <c r="I26"/>
      <c r="J26"/>
      <c r="K26"/>
      <c r="L26" s="42"/>
      <c r="M26" s="42"/>
      <c r="N26" s="42"/>
      <c r="Q26" s="3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</row>
    <row r="27" spans="2:335" s="32" customFormat="1" ht="38.25" customHeight="1" x14ac:dyDescent="0.3">
      <c r="B27" s="538" t="s">
        <v>187</v>
      </c>
      <c r="C27" s="639"/>
      <c r="D27" s="650"/>
      <c r="E27" s="593" t="s">
        <v>67</v>
      </c>
      <c r="F27" s="533"/>
      <c r="G27" s="533"/>
      <c r="H27" s="653"/>
      <c r="I27" s="733" t="s">
        <v>157</v>
      </c>
      <c r="J27" s="734"/>
      <c r="K27" s="736"/>
      <c r="L27" s="42"/>
      <c r="M27" s="42"/>
      <c r="N27" s="36"/>
      <c r="O27" s="43"/>
      <c r="P27" s="43"/>
      <c r="Q27" s="43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</row>
    <row r="28" spans="2:335" s="32" customFormat="1" ht="47.25" customHeight="1" thickBot="1" x14ac:dyDescent="0.35">
      <c r="B28" s="641"/>
      <c r="C28" s="642"/>
      <c r="D28" s="651"/>
      <c r="E28" s="726"/>
      <c r="F28" s="727"/>
      <c r="G28" s="727"/>
      <c r="H28" s="728"/>
      <c r="I28" s="489" t="s">
        <v>156</v>
      </c>
      <c r="J28" s="490"/>
      <c r="K28" s="155" t="s">
        <v>9</v>
      </c>
      <c r="L28" s="86"/>
      <c r="M28" s="86"/>
      <c r="N28" s="44"/>
      <c r="O28" s="43"/>
      <c r="P28" s="43"/>
      <c r="Q28" s="43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</row>
    <row r="29" spans="2:335" s="32" customFormat="1" ht="31.5" customHeight="1" x14ac:dyDescent="0.3">
      <c r="B29" s="641"/>
      <c r="C29" s="642"/>
      <c r="D29" s="651"/>
      <c r="E29" s="660"/>
      <c r="F29" s="661"/>
      <c r="G29" s="661"/>
      <c r="H29" s="662"/>
      <c r="I29" s="491"/>
      <c r="J29" s="492"/>
      <c r="K29" s="153">
        <f>I29</f>
        <v>0</v>
      </c>
      <c r="M29" s="90"/>
      <c r="N29" s="45"/>
      <c r="O29" s="43"/>
      <c r="P29" s="43"/>
      <c r="Q29" s="43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</row>
    <row r="30" spans="2:335" s="32" customFormat="1" ht="35.25" customHeight="1" x14ac:dyDescent="0.3">
      <c r="B30" s="641"/>
      <c r="C30" s="642"/>
      <c r="D30" s="651"/>
      <c r="E30" s="660"/>
      <c r="F30" s="661"/>
      <c r="G30" s="661"/>
      <c r="H30" s="662"/>
      <c r="I30" s="493"/>
      <c r="J30" s="494"/>
      <c r="K30" s="113">
        <f>I30</f>
        <v>0</v>
      </c>
      <c r="M30" s="90"/>
      <c r="N30" s="45"/>
      <c r="O30" s="43"/>
      <c r="P30" s="43"/>
      <c r="Q30" s="43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</row>
    <row r="31" spans="2:335" s="32" customFormat="1" ht="32.25" customHeight="1" thickBot="1" x14ac:dyDescent="0.35">
      <c r="B31" s="641"/>
      <c r="C31" s="642"/>
      <c r="D31" s="651"/>
      <c r="E31" s="737"/>
      <c r="F31" s="738"/>
      <c r="G31" s="738"/>
      <c r="H31" s="739"/>
      <c r="I31" s="495"/>
      <c r="J31" s="496"/>
      <c r="K31" s="114">
        <f>I31</f>
        <v>0</v>
      </c>
      <c r="M31" s="90"/>
      <c r="N31" s="45"/>
      <c r="O31" s="43"/>
      <c r="P31" s="43"/>
      <c r="Q31" s="43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</row>
    <row r="32" spans="2:335" s="32" customFormat="1" ht="30.75" customHeight="1" thickBot="1" x14ac:dyDescent="0.35">
      <c r="B32" s="647"/>
      <c r="C32" s="648"/>
      <c r="D32" s="652"/>
      <c r="E32" s="666" t="s">
        <v>34</v>
      </c>
      <c r="F32" s="667"/>
      <c r="G32" s="667"/>
      <c r="H32" s="668"/>
      <c r="I32" s="497">
        <f>SUM(I29:I31)</f>
        <v>0</v>
      </c>
      <c r="J32" s="498"/>
      <c r="K32" s="115">
        <f>SUM(K29:K31)</f>
        <v>0</v>
      </c>
      <c r="M32" s="91"/>
      <c r="N32" s="46"/>
      <c r="O32" s="43"/>
      <c r="P32" s="43"/>
      <c r="Q32" s="43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</row>
    <row r="33" spans="1:335" s="32" customFormat="1" ht="31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</row>
    <row r="34" spans="1:335" s="32" customFormat="1" ht="33" customHeight="1" x14ac:dyDescent="0.3">
      <c r="A34"/>
      <c r="B34" s="633" t="s">
        <v>116</v>
      </c>
      <c r="C34" s="634"/>
      <c r="D34" s="634"/>
      <c r="E34" s="635"/>
      <c r="F34" s="733" t="s">
        <v>157</v>
      </c>
      <c r="G34" s="734"/>
      <c r="H34" s="736"/>
      <c r="I34" s="42"/>
      <c r="J34" s="42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</row>
    <row r="35" spans="1:335" s="32" customFormat="1" ht="57" customHeight="1" x14ac:dyDescent="0.3">
      <c r="A35"/>
      <c r="B35" s="636"/>
      <c r="C35" s="637"/>
      <c r="D35" s="637"/>
      <c r="E35" s="638"/>
      <c r="F35" s="722" t="s">
        <v>156</v>
      </c>
      <c r="G35" s="723"/>
      <c r="H35" s="72" t="s">
        <v>49</v>
      </c>
      <c r="I35" s="86"/>
      <c r="J35" s="86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</row>
    <row r="36" spans="1:335" s="32" customFormat="1" ht="44.25" customHeight="1" x14ac:dyDescent="0.3">
      <c r="A36"/>
      <c r="B36" s="535" t="s">
        <v>165</v>
      </c>
      <c r="C36" s="536"/>
      <c r="D36" s="536"/>
      <c r="E36" s="537"/>
      <c r="F36" s="483">
        <f>I13</f>
        <v>0</v>
      </c>
      <c r="G36" s="484"/>
      <c r="H36" s="75">
        <f>SUM(F36:G36)</f>
        <v>0</v>
      </c>
      <c r="I36" s="87"/>
      <c r="J36" s="88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</row>
    <row r="37" spans="1:335" s="32" customFormat="1" ht="64.5" customHeight="1" thickBot="1" x14ac:dyDescent="0.35">
      <c r="A37"/>
      <c r="B37" s="598" t="s">
        <v>169</v>
      </c>
      <c r="C37" s="599"/>
      <c r="D37" s="599"/>
      <c r="E37" s="600"/>
      <c r="F37" s="485">
        <f>G25</f>
        <v>0</v>
      </c>
      <c r="G37" s="486"/>
      <c r="H37" s="76">
        <f>SUM(F37:G37)</f>
        <v>0</v>
      </c>
      <c r="I37" s="87"/>
      <c r="J37" s="88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</row>
    <row r="38" spans="1:335" s="32" customFormat="1" ht="30.75" hidden="1" customHeight="1" thickBot="1" x14ac:dyDescent="0.35">
      <c r="A38"/>
      <c r="B38" s="601" t="s">
        <v>118</v>
      </c>
      <c r="C38" s="602"/>
      <c r="D38" s="602"/>
      <c r="E38" s="603"/>
      <c r="F38" s="77">
        <f>SUM(F36:F37)</f>
        <v>0</v>
      </c>
      <c r="G38" s="78"/>
      <c r="H38" s="79">
        <f>SUM(F38:G38)</f>
        <v>0</v>
      </c>
      <c r="I38" s="88"/>
      <c r="J38" s="8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</row>
    <row r="39" spans="1:335" s="32" customFormat="1" ht="30.75" hidden="1" customHeight="1" thickBot="1" x14ac:dyDescent="0.35">
      <c r="A39"/>
      <c r="B39" s="604" t="s">
        <v>51</v>
      </c>
      <c r="C39" s="605"/>
      <c r="D39" s="605"/>
      <c r="E39" s="606"/>
      <c r="F39" s="121">
        <f>I32</f>
        <v>0</v>
      </c>
      <c r="G39" s="81"/>
      <c r="H39" s="122">
        <f>F39</f>
        <v>0</v>
      </c>
      <c r="I39" s="95"/>
      <c r="J39" s="88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</row>
    <row r="40" spans="1:335" s="32" customFormat="1" ht="30.75" customHeight="1" thickBot="1" x14ac:dyDescent="0.35">
      <c r="A40"/>
      <c r="B40" s="607" t="s">
        <v>9</v>
      </c>
      <c r="C40" s="608"/>
      <c r="D40" s="608"/>
      <c r="E40" s="609"/>
      <c r="F40" s="487">
        <f>SUM(F36:F37)</f>
        <v>0</v>
      </c>
      <c r="G40" s="488"/>
      <c r="H40" s="79">
        <f>SUM(H36:H37)</f>
        <v>0</v>
      </c>
      <c r="I40" s="88"/>
      <c r="J40" s="8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</row>
    <row r="41" spans="1:335" s="32" customFormat="1" x14ac:dyDescent="0.3">
      <c r="A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</row>
    <row r="42" spans="1:335" ht="15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</row>
    <row r="43" spans="1:335" ht="33.75" customHeight="1" x14ac:dyDescent="0.3">
      <c r="A43"/>
      <c r="B43" s="554" t="s">
        <v>254</v>
      </c>
      <c r="C43" s="555"/>
      <c r="D43" s="556"/>
      <c r="E43" s="531" t="s">
        <v>55</v>
      </c>
      <c r="F43" s="532"/>
      <c r="G43" s="533" t="s">
        <v>179</v>
      </c>
      <c r="H43" s="533"/>
      <c r="I43" s="533"/>
      <c r="J43" s="533"/>
      <c r="K43" s="533"/>
      <c r="L43" s="533"/>
      <c r="M43" s="532" t="s">
        <v>54</v>
      </c>
      <c r="N43" s="532"/>
      <c r="O43" s="533" t="s">
        <v>56</v>
      </c>
      <c r="P43" s="533"/>
      <c r="Q43" s="60" t="s">
        <v>57</v>
      </c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</row>
    <row r="44" spans="1:335" s="48" customFormat="1" ht="33" customHeight="1" x14ac:dyDescent="0.3">
      <c r="A44" s="47"/>
      <c r="B44" s="557"/>
      <c r="C44" s="558"/>
      <c r="D44" s="559"/>
      <c r="E44" s="571">
        <f>H40</f>
        <v>0</v>
      </c>
      <c r="F44" s="522"/>
      <c r="G44" s="576" t="s">
        <v>235</v>
      </c>
      <c r="H44" s="576"/>
      <c r="I44" s="293">
        <f>ROUND(H40*K44,2)</f>
        <v>0</v>
      </c>
      <c r="J44" s="293"/>
      <c r="K44" s="552">
        <v>0.65</v>
      </c>
      <c r="L44" s="552"/>
      <c r="M44" s="59">
        <f>ROUND(E44*N44,2)</f>
        <v>0</v>
      </c>
      <c r="N44" s="73">
        <v>0.35</v>
      </c>
      <c r="O44" s="522">
        <f>M45+I45</f>
        <v>0</v>
      </c>
      <c r="P44" s="522"/>
      <c r="Q44" s="529">
        <f>ROUND((O44-E44),2)</f>
        <v>0</v>
      </c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</row>
    <row r="45" spans="1:335" s="48" customFormat="1" ht="33" customHeight="1" thickBot="1" x14ac:dyDescent="0.35">
      <c r="A45" s="47"/>
      <c r="B45" s="560"/>
      <c r="C45" s="561"/>
      <c r="D45" s="562"/>
      <c r="E45" s="572"/>
      <c r="F45" s="523"/>
      <c r="G45" s="577" t="s">
        <v>69</v>
      </c>
      <c r="H45" s="577"/>
      <c r="I45" s="570">
        <v>0</v>
      </c>
      <c r="J45" s="570"/>
      <c r="K45" s="553" t="str">
        <f>IF(E44=0,"-",(I45/E44))</f>
        <v>-</v>
      </c>
      <c r="L45" s="553"/>
      <c r="M45" s="61">
        <f>P50</f>
        <v>0</v>
      </c>
      <c r="N45" s="74" t="str">
        <f>IF(I45=0,"-",M45/E44)</f>
        <v>-</v>
      </c>
      <c r="O45" s="523"/>
      <c r="P45" s="523"/>
      <c r="Q45" s="530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</row>
    <row r="46" spans="1:335" ht="14.25" customHeight="1" thickBot="1" x14ac:dyDescent="0.35">
      <c r="A46"/>
      <c r="B46" s="560"/>
      <c r="C46" s="561"/>
      <c r="D46" s="563"/>
      <c r="E46" s="524"/>
      <c r="F46" s="525"/>
      <c r="G46" s="525"/>
      <c r="H46" s="525"/>
      <c r="I46" s="525"/>
      <c r="J46" s="525"/>
      <c r="K46" s="525"/>
      <c r="L46" s="525"/>
      <c r="M46" s="525"/>
      <c r="N46" s="525"/>
      <c r="O46" s="525"/>
      <c r="P46" s="525"/>
      <c r="Q46" s="52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</row>
    <row r="47" spans="1:335" ht="30" customHeight="1" x14ac:dyDescent="0.3">
      <c r="A47"/>
      <c r="B47" s="560"/>
      <c r="C47" s="561"/>
      <c r="D47" s="562"/>
      <c r="E47" s="592" t="s">
        <v>100</v>
      </c>
      <c r="F47" s="534"/>
      <c r="G47" s="534"/>
      <c r="H47" s="534"/>
      <c r="I47" s="534" t="s">
        <v>68</v>
      </c>
      <c r="J47" s="534"/>
      <c r="K47" s="534"/>
      <c r="L47" s="534"/>
      <c r="M47" s="534"/>
      <c r="N47" s="534"/>
      <c r="O47" s="534"/>
      <c r="P47" s="527" t="s">
        <v>49</v>
      </c>
      <c r="Q47" s="528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</row>
    <row r="48" spans="1:335" ht="69.75" customHeight="1" x14ac:dyDescent="0.3">
      <c r="A48"/>
      <c r="B48" s="560"/>
      <c r="C48" s="561"/>
      <c r="D48" s="562"/>
      <c r="E48" s="745"/>
      <c r="F48" s="746"/>
      <c r="G48" s="746"/>
      <c r="H48" s="746"/>
      <c r="I48" s="746"/>
      <c r="J48" s="746"/>
      <c r="K48" s="746"/>
      <c r="L48" s="746"/>
      <c r="M48" s="746"/>
      <c r="N48" s="746"/>
      <c r="O48" s="746"/>
      <c r="P48" s="743">
        <v>0</v>
      </c>
      <c r="Q48" s="744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</row>
    <row r="49" spans="1:335" ht="69.75" customHeight="1" x14ac:dyDescent="0.3">
      <c r="A49"/>
      <c r="B49" s="560"/>
      <c r="C49" s="561"/>
      <c r="D49" s="562"/>
      <c r="E49" s="745"/>
      <c r="F49" s="746"/>
      <c r="G49" s="746"/>
      <c r="H49" s="746"/>
      <c r="I49" s="746"/>
      <c r="J49" s="746"/>
      <c r="K49" s="746"/>
      <c r="L49" s="746"/>
      <c r="M49" s="746"/>
      <c r="N49" s="746"/>
      <c r="O49" s="746"/>
      <c r="P49" s="743">
        <v>0</v>
      </c>
      <c r="Q49" s="744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</row>
    <row r="50" spans="1:335" ht="30" customHeight="1" thickBot="1" x14ac:dyDescent="0.35">
      <c r="A50"/>
      <c r="B50" s="564"/>
      <c r="C50" s="565"/>
      <c r="D50" s="566"/>
      <c r="E50" s="520" t="s">
        <v>9</v>
      </c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50">
        <f>ROUND(P48,2)+ROUND(P49,2)</f>
        <v>0</v>
      </c>
      <c r="Q50" s="551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</row>
    <row r="51" spans="1:335" x14ac:dyDescent="0.3">
      <c r="A5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</row>
    <row r="52" spans="1:335" ht="15" thickBot="1" x14ac:dyDescent="0.35">
      <c r="A5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</row>
    <row r="53" spans="1:335" ht="29.25" customHeight="1" x14ac:dyDescent="0.3">
      <c r="A53"/>
      <c r="B53" s="538" t="s">
        <v>255</v>
      </c>
      <c r="C53" s="539"/>
      <c r="D53" s="540"/>
      <c r="E53" s="593" t="s">
        <v>50</v>
      </c>
      <c r="F53" s="533"/>
      <c r="G53" s="119" t="s">
        <v>5</v>
      </c>
      <c r="H53" s="119" t="s">
        <v>10</v>
      </c>
      <c r="I53" s="119" t="s">
        <v>6</v>
      </c>
      <c r="J53" s="119" t="s">
        <v>7</v>
      </c>
      <c r="K53" s="119" t="s">
        <v>8</v>
      </c>
      <c r="L53" s="509" t="s">
        <v>11</v>
      </c>
      <c r="M53" s="86"/>
      <c r="N53" s="86"/>
      <c r="O53" s="86"/>
      <c r="P53" s="86"/>
      <c r="Q53" s="98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</row>
    <row r="54" spans="1:335" ht="29.25" customHeight="1" x14ac:dyDescent="0.3">
      <c r="A54"/>
      <c r="B54" s="541"/>
      <c r="C54" s="542"/>
      <c r="D54" s="543"/>
      <c r="E54" s="594" t="s">
        <v>53</v>
      </c>
      <c r="F54" s="595"/>
      <c r="G54" s="49" t="s">
        <v>36</v>
      </c>
      <c r="H54" s="120" t="s">
        <v>52</v>
      </c>
      <c r="I54" s="120" t="s">
        <v>52</v>
      </c>
      <c r="J54" s="120" t="s">
        <v>52</v>
      </c>
      <c r="K54" s="120" t="s">
        <v>52</v>
      </c>
      <c r="L54" s="510"/>
      <c r="M54" s="86"/>
      <c r="N54" s="86"/>
      <c r="O54" s="86"/>
      <c r="P54" s="86"/>
      <c r="Q54" s="98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</row>
    <row r="55" spans="1:335" ht="29.25" customHeight="1" x14ac:dyDescent="0.3">
      <c r="A55"/>
      <c r="B55" s="544"/>
      <c r="C55" s="545"/>
      <c r="D55" s="546"/>
      <c r="E55" s="594" t="s">
        <v>101</v>
      </c>
      <c r="F55" s="595"/>
      <c r="G55" s="82">
        <v>0</v>
      </c>
      <c r="H55" s="83"/>
      <c r="I55" s="84"/>
      <c r="J55" s="84"/>
      <c r="K55" s="84"/>
      <c r="L55" s="116">
        <f>SUMIF(G54, "Ja",G55)+SUMIF(H54, "Ja",H55)+SUMIF(I54, "Ja",I55)+SUMIF(J54, "Ja",J55)+SUMIF(K54, "Ja",K55)</f>
        <v>0</v>
      </c>
      <c r="M55" s="86"/>
      <c r="N55" s="86"/>
      <c r="O55" s="86"/>
      <c r="P55" s="86"/>
      <c r="Q55" s="98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</row>
    <row r="56" spans="1:335" ht="37.5" customHeight="1" x14ac:dyDescent="0.3">
      <c r="A56"/>
      <c r="B56" s="544"/>
      <c r="C56" s="545"/>
      <c r="D56" s="546"/>
      <c r="E56" s="594" t="s">
        <v>117</v>
      </c>
      <c r="F56" s="595"/>
      <c r="G56" s="522">
        <f>$H$40*G55</f>
        <v>0</v>
      </c>
      <c r="H56" s="522">
        <f>IF(H54="Nein | Nej",0,$H$40*H55)</f>
        <v>0</v>
      </c>
      <c r="I56" s="522">
        <f>IF(I54="Nein | Nej",0,$H$40*I55)</f>
        <v>0</v>
      </c>
      <c r="J56" s="522">
        <f>IF(J54="Nein | Nej",0,$H$40*J55)</f>
        <v>0</v>
      </c>
      <c r="K56" s="522">
        <f>IF(K54="Nein | Nej",0,$H$40*K55)</f>
        <v>0</v>
      </c>
      <c r="L56" s="578">
        <f>SUMIF(G54, "Ja", G56)+SUMIF(H54, "Ja", H56)+SUMIF(I54, "Ja", I56)+SUMIF(J54, "Ja", J56)+SUMIF(K54, "Ja", K56)</f>
        <v>0</v>
      </c>
      <c r="M56" s="86"/>
      <c r="N56" s="86"/>
      <c r="O56" s="86"/>
      <c r="P56" s="86"/>
      <c r="Q56" s="98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</row>
    <row r="57" spans="1:335" ht="35.25" customHeight="1" thickBot="1" x14ac:dyDescent="0.35">
      <c r="A57"/>
      <c r="B57" s="547"/>
      <c r="C57" s="548"/>
      <c r="D57" s="549"/>
      <c r="E57" s="596"/>
      <c r="F57" s="597"/>
      <c r="G57" s="523"/>
      <c r="H57" s="523"/>
      <c r="I57" s="523"/>
      <c r="J57" s="523"/>
      <c r="K57" s="523"/>
      <c r="L57" s="551"/>
      <c r="M57" s="86"/>
      <c r="N57" s="86"/>
      <c r="O57" s="86"/>
      <c r="P57" s="86"/>
      <c r="Q57" s="98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</row>
    <row r="58" spans="1:33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335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73" spans="3:8" x14ac:dyDescent="0.3">
      <c r="C73"/>
      <c r="D73"/>
      <c r="E73"/>
      <c r="F73"/>
      <c r="G73"/>
      <c r="H73"/>
    </row>
    <row r="74" spans="3:8" x14ac:dyDescent="0.3">
      <c r="C74"/>
      <c r="D74"/>
      <c r="E74"/>
      <c r="F74"/>
      <c r="G74"/>
      <c r="H74"/>
    </row>
    <row r="75" spans="3:8" x14ac:dyDescent="0.3">
      <c r="C75"/>
      <c r="D75"/>
      <c r="E75"/>
      <c r="F75"/>
      <c r="G75"/>
      <c r="H75"/>
    </row>
    <row r="76" spans="3:8" x14ac:dyDescent="0.3">
      <c r="C76"/>
      <c r="D76"/>
      <c r="E76"/>
      <c r="F76"/>
      <c r="G76"/>
      <c r="H76"/>
    </row>
    <row r="77" spans="3:8" x14ac:dyDescent="0.3">
      <c r="C77"/>
      <c r="D77"/>
      <c r="E77"/>
      <c r="F77"/>
      <c r="G77"/>
      <c r="H77"/>
    </row>
    <row r="78" spans="3:8" x14ac:dyDescent="0.3">
      <c r="C78"/>
      <c r="D78"/>
      <c r="E78"/>
      <c r="F78"/>
      <c r="G78"/>
      <c r="H78"/>
    </row>
    <row r="79" spans="3:8" x14ac:dyDescent="0.3">
      <c r="C79"/>
      <c r="D79"/>
      <c r="E79"/>
      <c r="F79"/>
      <c r="G79"/>
      <c r="H79"/>
    </row>
    <row r="80" spans="3:8" x14ac:dyDescent="0.3">
      <c r="C80"/>
      <c r="D80"/>
      <c r="E80"/>
      <c r="F80"/>
      <c r="G80"/>
      <c r="H80"/>
    </row>
    <row r="81" spans="3:8" x14ac:dyDescent="0.3">
      <c r="C81"/>
      <c r="D81"/>
      <c r="E81"/>
      <c r="F81"/>
      <c r="G81"/>
      <c r="H81"/>
    </row>
    <row r="82" spans="3:8" x14ac:dyDescent="0.3">
      <c r="C82"/>
      <c r="D82"/>
      <c r="E82"/>
      <c r="F82"/>
      <c r="G82"/>
      <c r="H82"/>
    </row>
    <row r="83" spans="3:8" x14ac:dyDescent="0.3">
      <c r="C83"/>
      <c r="D83"/>
      <c r="E83"/>
      <c r="F83"/>
      <c r="G83"/>
      <c r="H83"/>
    </row>
  </sheetData>
  <sheetProtection algorithmName="SHA-512" hashValue="NJLggByC0T/5vbRu+nivhxEH5CF2aA85sd5wRc0V6T0J2vczyGVlsfKNvVqIA2tS9Iq6HHaPlkt0wzkaLJZMHA==" saltValue="yxLSlAnEDCFxt4oNB58S9Q==" spinCount="100000" sheet="1" objects="1" scenarios="1"/>
  <mergeCells count="119">
    <mergeCell ref="E22:I22"/>
    <mergeCell ref="E20:H20"/>
    <mergeCell ref="I20:J20"/>
    <mergeCell ref="K20:M20"/>
    <mergeCell ref="E13:H13"/>
    <mergeCell ref="B1:I1"/>
    <mergeCell ref="K1:K6"/>
    <mergeCell ref="L1:Q6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B5:C5"/>
    <mergeCell ref="D5:E5"/>
    <mergeCell ref="F5:G5"/>
    <mergeCell ref="H5:I5"/>
    <mergeCell ref="P13:Q13"/>
    <mergeCell ref="B15:D20"/>
    <mergeCell ref="E15:M15"/>
    <mergeCell ref="F16:G16"/>
    <mergeCell ref="K16:M16"/>
    <mergeCell ref="B8:D13"/>
    <mergeCell ref="F9:G9"/>
    <mergeCell ref="P9:Q9"/>
    <mergeCell ref="P10:Q10"/>
    <mergeCell ref="P11:Q11"/>
    <mergeCell ref="P12:Q12"/>
    <mergeCell ref="I13:J13"/>
    <mergeCell ref="E8:M8"/>
    <mergeCell ref="K9:M9"/>
    <mergeCell ref="K13:M13"/>
    <mergeCell ref="E10:E12"/>
    <mergeCell ref="F10:G12"/>
    <mergeCell ref="H10:H12"/>
    <mergeCell ref="I10:I12"/>
    <mergeCell ref="J10:J12"/>
    <mergeCell ref="K10:M12"/>
    <mergeCell ref="E17:E19"/>
    <mergeCell ref="F17:G19"/>
    <mergeCell ref="H17:H19"/>
    <mergeCell ref="Q44:Q45"/>
    <mergeCell ref="G45:H45"/>
    <mergeCell ref="I45:J45"/>
    <mergeCell ref="K45:L45"/>
    <mergeCell ref="E46:Q46"/>
    <mergeCell ref="E47:H47"/>
    <mergeCell ref="I47:O47"/>
    <mergeCell ref="P47:Q47"/>
    <mergeCell ref="M43:N43"/>
    <mergeCell ref="O43:P43"/>
    <mergeCell ref="E44:F45"/>
    <mergeCell ref="G44:H44"/>
    <mergeCell ref="I44:J44"/>
    <mergeCell ref="K44:L44"/>
    <mergeCell ref="O44:P45"/>
    <mergeCell ref="E43:F43"/>
    <mergeCell ref="G43:L43"/>
    <mergeCell ref="J56:J57"/>
    <mergeCell ref="E50:O50"/>
    <mergeCell ref="P50:Q50"/>
    <mergeCell ref="P48:Q48"/>
    <mergeCell ref="E49:H49"/>
    <mergeCell ref="I49:O49"/>
    <mergeCell ref="P49:Q49"/>
    <mergeCell ref="E48:H48"/>
    <mergeCell ref="I48:O48"/>
    <mergeCell ref="K56:K57"/>
    <mergeCell ref="L56:L57"/>
    <mergeCell ref="L53:L54"/>
    <mergeCell ref="I17:I19"/>
    <mergeCell ref="J17:J19"/>
    <mergeCell ref="K17:M19"/>
    <mergeCell ref="B53:D57"/>
    <mergeCell ref="E53:F53"/>
    <mergeCell ref="E54:F54"/>
    <mergeCell ref="E55:F55"/>
    <mergeCell ref="E56:F57"/>
    <mergeCell ref="G56:G57"/>
    <mergeCell ref="H56:H57"/>
    <mergeCell ref="I56:I57"/>
    <mergeCell ref="B38:E38"/>
    <mergeCell ref="B39:E39"/>
    <mergeCell ref="B40:E40"/>
    <mergeCell ref="B43:D50"/>
    <mergeCell ref="B37:E37"/>
    <mergeCell ref="B22:D25"/>
    <mergeCell ref="E23:F23"/>
    <mergeCell ref="E24:F24"/>
    <mergeCell ref="E25:F25"/>
    <mergeCell ref="B27:D32"/>
    <mergeCell ref="E27:H28"/>
    <mergeCell ref="E29:H29"/>
    <mergeCell ref="F36:G36"/>
    <mergeCell ref="F37:G37"/>
    <mergeCell ref="F40:G40"/>
    <mergeCell ref="G23:H23"/>
    <mergeCell ref="G24:H24"/>
    <mergeCell ref="G25:H25"/>
    <mergeCell ref="I28:J28"/>
    <mergeCell ref="I29:J29"/>
    <mergeCell ref="I30:J30"/>
    <mergeCell ref="I31:J31"/>
    <mergeCell ref="I32:J32"/>
    <mergeCell ref="F35:G35"/>
    <mergeCell ref="E30:H30"/>
    <mergeCell ref="E31:H31"/>
    <mergeCell ref="E32:H32"/>
    <mergeCell ref="B34:E35"/>
    <mergeCell ref="B36:E36"/>
    <mergeCell ref="F34:H34"/>
    <mergeCell ref="I27:K27"/>
  </mergeCells>
  <conditionalFormatting sqref="G55">
    <cfRule type="expression" dxfId="59" priority="32">
      <formula>$G$54="Ja"</formula>
    </cfRule>
    <cfRule type="expression" dxfId="58" priority="33">
      <formula>$G$54="Nein | Nej"</formula>
    </cfRule>
  </conditionalFormatting>
  <conditionalFormatting sqref="H55">
    <cfRule type="expression" dxfId="57" priority="31">
      <formula>$H$54="Ja"</formula>
    </cfRule>
  </conditionalFormatting>
  <conditionalFormatting sqref="H56:K57">
    <cfRule type="expression" dxfId="56" priority="12">
      <formula>$H$54="Nein | Nej"</formula>
    </cfRule>
  </conditionalFormatting>
  <conditionalFormatting sqref="I55">
    <cfRule type="expression" dxfId="55" priority="29">
      <formula>$I$54="Ja"</formula>
    </cfRule>
    <cfRule type="expression" dxfId="54" priority="30">
      <formula>$I$54="Nein | Nej"</formula>
    </cfRule>
  </conditionalFormatting>
  <conditionalFormatting sqref="J55">
    <cfRule type="expression" dxfId="53" priority="27">
      <formula>$J$54="Ja"</formula>
    </cfRule>
    <cfRule type="expression" dxfId="52" priority="28">
      <formula>$J$54="Nein | Nej"</formula>
    </cfRule>
  </conditionalFormatting>
  <conditionalFormatting sqref="K55">
    <cfRule type="expression" dxfId="51" priority="25">
      <formula>$K$54="Ja"</formula>
    </cfRule>
    <cfRule type="expression" dxfId="50" priority="26">
      <formula>$K$54="Nein | Nej"</formula>
    </cfRule>
  </conditionalFormatting>
  <conditionalFormatting sqref="L55">
    <cfRule type="cellIs" dxfId="49" priority="1" operator="equal">
      <formula>1</formula>
    </cfRule>
    <cfRule type="cellIs" dxfId="48" priority="2" operator="lessThan">
      <formula>1</formula>
    </cfRule>
    <cfRule type="cellIs" dxfId="47" priority="3" operator="greaterThan">
      <formula>100%</formula>
    </cfRule>
  </conditionalFormatting>
  <conditionalFormatting sqref="Q44">
    <cfRule type="cellIs" dxfId="46" priority="34" operator="notEqual">
      <formula>0</formula>
    </cfRule>
  </conditionalFormatting>
  <conditionalFormatting sqref="Q44:Q45">
    <cfRule type="cellIs" dxfId="45" priority="14" operator="equal">
      <formula>0</formula>
    </cfRule>
  </conditionalFormatting>
  <dataValidations xWindow="725" yWindow="707" count="10">
    <dataValidation type="decimal" operator="greaterThanOrEqual" allowBlank="1" showInputMessage="1" showErrorMessage="1" prompt="Bitte geben Sie hier die Höhe des Interreg-Zuschusses für den Partner an | Indtast venligst værdien for Interreg-tilskuddet for partneren  " sqref="I45" xr:uid="{00000000-0002-0000-0800-000000000000}">
      <formula1>0</formula1>
    </dataValidation>
    <dataValidation type="decimal" operator="greaterThanOrEqual" allowBlank="1" showInputMessage="1" showErrorMessage="1" sqref="P48:Q49 I29:I31" xr:uid="{00000000-0002-0000-0800-000001000000}">
      <formula1>0</formula1>
    </dataValidation>
    <dataValidation type="textLength" allowBlank="1" showInputMessage="1" showErrorMessage="1" sqref="E29:H31 P10:Q12 I48:O49 K10 K17" xr:uid="{00000000-0002-0000-0800-000002000000}">
      <formula1>0</formula1>
      <formula2>1000</formula2>
    </dataValidation>
    <dataValidation type="custom" allowBlank="1" showInputMessage="1" showErrorMessage="1" sqref="G54" xr:uid="{00000000-0002-0000-0800-000003000000}">
      <formula1>"Ja"</formula1>
    </dataValidation>
    <dataValidation type="list" allowBlank="1" showInputMessage="1" showErrorMessage="1" prompt="Bitte setzen Sie die Auswahl auf &quot;Ja&quot;, wenn der Partner am Teilziel beteiligt ist | Vælg venligst &quot;ja&quot;, når partneren deltager i delmålet " sqref="H54:K54" xr:uid="{00000000-0002-0000-0800-000004000000}">
      <formula1>"Ja,Nein | Nej"</formula1>
    </dataValidation>
    <dataValidation allowBlank="1" showInputMessage="1" showErrorMessage="1" error="Bitte tragen Sie entweder &quot;DE&quot; oder DK&quot; ein. | Venligst indsæt enten &quot;DE&quot; eller &quot;DK&quot;" sqref="D3" xr:uid="{00000000-0002-0000-0800-000005000000}"/>
    <dataValidation type="decimal" operator="greaterThanOrEqual" allowBlank="1" showInputMessage="1" showErrorMessage="1" prompt="Bitte geben Sie hier die Anzahl der Vollzeitstellen für jede der drei Leistungsgruppen in der Projektperiode an | Indtast venligst her antal fuldtidsstillinger for hver af de tre funktionsgrupper i projektperioden" sqref="I10" xr:uid="{00000000-0002-0000-0800-000006000000}">
      <formula1>0</formula1>
    </dataValidation>
    <dataValidation type="decimal" operator="greaterThanOrEqual" allowBlank="1" showInputMessage="1" showErrorMessage="1" prompt="Bitte geben Sie hier die Anzahl der Vollzeitstellen für jede der drei Leistungsgruppen in der Nachlaufzeit an | Indtast venligst her antal fuldtidsstillinger for hver af de tre funktionsgrupper i opfølgningsperioden" sqref="I17" xr:uid="{00000000-0002-0000-0800-000007000000}">
      <formula1>0</formula1>
    </dataValidation>
    <dataValidation type="textLength" allowBlank="1" showInputMessage="1" showErrorMessage="1" prompt="Bitte fügen Sie hier eine Beschreibung der Aktivitäten im Projekt mit Verweis auf die Teilziele und Meilensteine ein | Indsæt venligst en beskrivelse af aktiviteterne i projektet inkl. henvisning til delmål og milepæle." sqref="F10:G12" xr:uid="{00000000-0002-0000-0800-000008000000}">
      <formula1>0</formula1>
      <formula2>1000</formula2>
    </dataValidation>
    <dataValidation type="textLength" allowBlank="1" showInputMessage="1" showErrorMessage="1" prompt="Bitte fügen Sie hier eine Beschreibung der Tätigkeiten im Projekt bei | Tilføj her venligst en beskrivelse af aktiviteterne i projektet." sqref="F17:G19" xr:uid="{00000000-0002-0000-0800-000009000000}">
      <formula1>0</formula1>
      <formula2>1000</formula2>
    </dataValidation>
  </dataValidations>
  <pageMargins left="0.23622047244094491" right="0.23622047244094491" top="0.74803149606299213" bottom="0.74803149606299213" header="0.31496062992125984" footer="0.31496062992125984"/>
  <pageSetup paperSize="9" scale="48" fitToHeight="2" orientation="landscape" r:id="rId1"/>
  <headerFooter alignWithMargins="0">
    <oddHeader>&amp;L&amp;G&amp;C&amp;G</oddHeader>
    <oddFooter>&amp;L&amp;K000000Version 1.2, 07.07.2026&amp;CBudget PKP - Modell A | Budget PKP - model A&amp;R Budget &amp;A Seite | side  &amp;P/&amp;N</oddFooter>
  </headerFooter>
  <rowBreaks count="2" manualBreakCount="2">
    <brk id="21" max="16383" man="1"/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xWindow="725" yWindow="707" count="2">
        <x14:dataValidation type="decimal" allowBlank="1" showInputMessage="1" showErrorMessage="1" error="Bitte wählen Sie einen Wert höher als 0 % und maximal 100 %, wenn der Partner an dem Teilziel beteiligt ist | Vælg indtast en værdi højere end 0 % og maksimal 100 %, når partneren deltager i delmålet" prompt="Bitte wählen Sie einen Wert höher als 0 % und maximal 100 %, wenn der Partner an dem Teilziel beteiligt ist | Vælg indtast en værdi højere end 0 % og maksimal 100 %, når partneren deltager i delmålet" xr:uid="{00000000-0002-0000-0800-00000A000000}">
          <x14:formula1>
            <xm:f>Quellen!$H$3</xm:f>
          </x14:formula1>
          <x14:formula2>
            <xm:f>Quellen!$L$3</xm:f>
          </x14:formula2>
          <xm:sqref>G55:K55</xm:sqref>
        </x14:dataValidation>
        <x14:dataValidation type="list" allowBlank="1" showInputMessage="1" showErrorMessage="1" prompt="Bitte wählen Sie die Form der Kofinanzierung aus der Auswahl | Vælg venligst medfinansieringsformen ud fra listen" xr:uid="{00000000-0002-0000-0800-00000B000000}">
          <x14:formula1>
            <xm:f>Quellen!$B$4:$B$8</xm:f>
          </x14:formula1>
          <xm:sqref>E48:H49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12</vt:i4>
      </vt:variant>
      <vt:variant>
        <vt:lpstr>Navngivne områder</vt:lpstr>
      </vt:variant>
      <vt:variant>
        <vt:i4>1</vt:i4>
      </vt:variant>
    </vt:vector>
  </HeadingPairs>
  <TitlesOfParts>
    <vt:vector size="13" baseType="lpstr">
      <vt:lpstr>Quellen</vt:lpstr>
      <vt:lpstr>Angaben-Oplysninger</vt:lpstr>
      <vt:lpstr>Übersicht-Overblik</vt:lpstr>
      <vt:lpstr>Leadpartner</vt:lpstr>
      <vt:lpstr>Projektpartner 1</vt:lpstr>
      <vt:lpstr>Projektpartner 2</vt:lpstr>
      <vt:lpstr>Projektpartner 3</vt:lpstr>
      <vt:lpstr>Projektpartner 4</vt:lpstr>
      <vt:lpstr>Projektpartner 5</vt:lpstr>
      <vt:lpstr>Projektpartner 6</vt:lpstr>
      <vt:lpstr>Projektpartner 7</vt:lpstr>
      <vt:lpstr>Projektpartner 8</vt:lpstr>
      <vt:lpstr>'Angaben-Oplysninger'!Udskriftsområde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Jane Guldbrand-Hansen</cp:lastModifiedBy>
  <cp:lastPrinted>2025-01-23T11:02:46Z</cp:lastPrinted>
  <dcterms:created xsi:type="dcterms:W3CDTF">2014-12-09T12:06:50Z</dcterms:created>
  <dcterms:modified xsi:type="dcterms:W3CDTF">2026-07-07T12:24:47Z</dcterms:modified>
</cp:coreProperties>
</file>